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2" activeTab="0"/>
  </bookViews>
  <sheets>
    <sheet name="KPI 2018" sheetId="1" r:id="rId1"/>
  </sheets>
  <definedNames>
    <definedName name="_xlnm.Print_Area" localSheetId="0">'KPI 2018'!$A$1:$F$156</definedName>
  </definedNames>
  <calcPr fullCalcOnLoad="1"/>
</workbook>
</file>

<file path=xl/sharedStrings.xml><?xml version="1.0" encoding="utf-8"?>
<sst xmlns="http://schemas.openxmlformats.org/spreadsheetml/2006/main" count="222" uniqueCount="174">
  <si>
    <t>periodo considerato</t>
  </si>
  <si>
    <t>nome dell'azienda</t>
  </si>
  <si>
    <t>indirizzo</t>
  </si>
  <si>
    <t>1. CARATTERISTICHE dell'AZIENDA</t>
  </si>
  <si>
    <t>sì</t>
  </si>
  <si>
    <t>no</t>
  </si>
  <si>
    <t xml:space="preserve">                data</t>
  </si>
  <si>
    <t>2. ATTIVITÀ nell'INSEDIAMENTO/ AZIENDA in ESAME</t>
  </si>
  <si>
    <t>uffici</t>
  </si>
  <si>
    <t>magazzino</t>
  </si>
  <si>
    <t>produzione</t>
  </si>
  <si>
    <t>trasporti</t>
  </si>
  <si>
    <t>laboratorio</t>
  </si>
  <si>
    <t>2.1) di proprietà</t>
  </si>
  <si>
    <t>2.2) di terzi</t>
  </si>
  <si>
    <t>3. DIPENDENTI</t>
  </si>
  <si>
    <t>numero</t>
  </si>
  <si>
    <t>(a)</t>
  </si>
  <si>
    <t>4. SITUAZIONE INFORTUNISTICA</t>
  </si>
  <si>
    <t>(b)</t>
  </si>
  <si>
    <t>(c)</t>
  </si>
  <si>
    <t>(d)</t>
  </si>
  <si>
    <t>(e)</t>
  </si>
  <si>
    <t>totale</t>
  </si>
  <si>
    <t>(f)</t>
  </si>
  <si>
    <t>(g)</t>
  </si>
  <si>
    <t>(h)</t>
  </si>
  <si>
    <t xml:space="preserve">sfuso </t>
  </si>
  <si>
    <t>imballato</t>
  </si>
  <si>
    <t>num.casi</t>
  </si>
  <si>
    <t>(i)</t>
  </si>
  <si>
    <t>sfuso</t>
  </si>
  <si>
    <t>(m)</t>
  </si>
  <si>
    <t>performance:</t>
  </si>
  <si>
    <t xml:space="preserve">imballato </t>
  </si>
  <si>
    <t>(n)</t>
  </si>
  <si>
    <t>tonnellate/ anno</t>
  </si>
  <si>
    <t>nota: queste spese s'intendono relative a:</t>
  </si>
  <si>
    <t>- miglioramenti tecnologici destinati alla sicurezza</t>
  </si>
  <si>
    <t>- sistemi di prevenzione e protezione</t>
  </si>
  <si>
    <t>- formazione</t>
  </si>
  <si>
    <t>- pro quota del personale dedicata a SSA</t>
  </si>
  <si>
    <t>- sorveglianza sanitaria</t>
  </si>
  <si>
    <t>- indagini ambientali</t>
  </si>
  <si>
    <t>nome del compilatore</t>
  </si>
  <si>
    <t>telefono</t>
  </si>
  <si>
    <t>fax</t>
  </si>
  <si>
    <t>e-mail</t>
  </si>
  <si>
    <t>data</t>
  </si>
  <si>
    <t>indice di frequenza : (b+ c) x 1.000.000/ e</t>
  </si>
  <si>
    <t>amministraz.</t>
  </si>
  <si>
    <t>9. RIFIUTI (derivanti dall'attività)</t>
  </si>
  <si>
    <t>9.1) pericolosi</t>
  </si>
  <si>
    <t>10. INDICATORI ECONOMICI</t>
  </si>
  <si>
    <t xml:space="preserve">performance </t>
  </si>
  <si>
    <t>5. INCIDENTI RELATIVI al TRASPORTO</t>
  </si>
  <si>
    <t>(l)</t>
  </si>
  <si>
    <t>.000 €</t>
  </si>
  <si>
    <t>€/ton</t>
  </si>
  <si>
    <t>7.  INCIDENTI in DEPOSITO</t>
  </si>
  <si>
    <t>8. DISTRIBUZIONE</t>
  </si>
  <si>
    <t>incidenti su volume trasportato in uscita: f x 1.000.000 / i</t>
  </si>
  <si>
    <t>incidenti su volume movimentato in uscita: (g+h) * 1.000.000 / i</t>
  </si>
  <si>
    <t>incidenti totali su volume distribuito :  (f+g+h) x 1.000.000 / i</t>
  </si>
  <si>
    <t>incidenza di rifiuti sul totale movimentato in uscita   ( m x 1.000)/ i</t>
  </si>
  <si>
    <t>4.3)  totale giorni persi</t>
  </si>
  <si>
    <t>6. INCIDENTI  DURANTE CARICO/SCARICO</t>
  </si>
  <si>
    <t>7.1) esplosione o incendio</t>
  </si>
  <si>
    <t>7.2) fuoriuscita  infiammabili</t>
  </si>
  <si>
    <t>7.3) fuoriuscita di altre sostanze</t>
  </si>
  <si>
    <t>7.4) altro</t>
  </si>
  <si>
    <t>indice di gravità :  [ (b x 10.000 + c) / e ]  x 10.000</t>
  </si>
  <si>
    <t>incidenza su 1.000 carichi: (f x 1.000) / l</t>
  </si>
  <si>
    <t>7.5)                                                 totale</t>
  </si>
  <si>
    <t>incidenza su 1.000 consegne : (g+h) * 1.000 /l</t>
  </si>
  <si>
    <t>incidenza su 1.000 consegne : (f +g+h) x 1.000 /l</t>
  </si>
  <si>
    <t>attività realizzate nell'anno considerato:</t>
  </si>
  <si>
    <t xml:space="preserve">serbatoi </t>
  </si>
  <si>
    <t>(1)</t>
  </si>
  <si>
    <t>(2)</t>
  </si>
  <si>
    <t>(1) indicare il numero di mc</t>
  </si>
  <si>
    <t>(2) indicare il numero dei mezzi</t>
  </si>
  <si>
    <t xml:space="preserve">AssICC </t>
  </si>
  <si>
    <t xml:space="preserve">   no        </t>
  </si>
  <si>
    <t xml:space="preserve">           nome dell'ente di certificazione</t>
  </si>
  <si>
    <t>(indicare: sponsorizzazioni/ eventi/ contatti con le scuole/ conferenze/ sovvenzioni/ ………………….)</t>
  </si>
  <si>
    <t>(situazione, prodotto, quantità, come si è verificato, cause, provvedimenti presi nell’occasione, provvedimenti per il futuro,…)</t>
  </si>
  <si>
    <t xml:space="preserve">  6/7</t>
  </si>
  <si>
    <t>9.3) destinati al riuso o al riciclo</t>
  </si>
  <si>
    <t>9.2) non pericolosi (non destinati a riuso o riciclo)</t>
  </si>
  <si>
    <t>altro</t>
  </si>
  <si>
    <t>c) EMAS</t>
  </si>
  <si>
    <t>d) ESAD</t>
  </si>
  <si>
    <t xml:space="preserve">a) ISO 9001:2008 </t>
  </si>
  <si>
    <t>f) TPV - Verifica di Parte Terza                (promossa da AssICC in collaborazione con Certiquality)</t>
  </si>
  <si>
    <t>g) altro</t>
  </si>
  <si>
    <t>distribuzione</t>
  </si>
  <si>
    <t>stoccaggio</t>
  </si>
  <si>
    <t>miscelazione</t>
  </si>
  <si>
    <t>rietichettatura</t>
  </si>
  <si>
    <t>reimballaggio</t>
  </si>
  <si>
    <t>altro (indicare)</t>
  </si>
  <si>
    <t>1.1) attività prevalente</t>
  </si>
  <si>
    <t>1.3) definizione dell'azienda ai sensi della Raccomandazione della Commissione 2003/361/CE</t>
  </si>
  <si>
    <t>1.4) azienda office-only</t>
  </si>
  <si>
    <t>1.5) sede ubicata nel deposito</t>
  </si>
  <si>
    <t>1.6) i dati sono relativi a tutta l'azienda ?</t>
  </si>
  <si>
    <t>1.7) sito/i monitorato/i</t>
  </si>
  <si>
    <t>1.8 l'azienda/insediamento è certificato ?</t>
  </si>
  <si>
    <t>1.9)  classificata in SEVESO</t>
  </si>
  <si>
    <t>8.1) percentuale sul fatturato annuo di importazioni da extra-UE</t>
  </si>
  <si>
    <t>%</t>
  </si>
  <si>
    <t>8.2) princiapli paesi extra-UE da cui si effettuano importazioni</t>
  </si>
  <si>
    <t>8.3) percentuale sul fatturato annuo di esportazioni fuori da UE</t>
  </si>
  <si>
    <t>8.4) principali paesi extra-UE verso cui si effettuano esportazioni</t>
  </si>
  <si>
    <t>8.5) attività distribuzione</t>
  </si>
  <si>
    <t>a)  tonnellate</t>
  </si>
  <si>
    <t>b) numero di consegne</t>
  </si>
  <si>
    <t>3.1 dipendenti</t>
  </si>
  <si>
    <t>4.1)  infortuni mortali  (dettagliare su scheda a parte)</t>
  </si>
  <si>
    <t>4.2a) di cui da agenti chimici</t>
  </si>
  <si>
    <t>4.2b) di cui legate all'ambiente di lavoro</t>
  </si>
  <si>
    <t>4.2c) di cui altre tipologie sul luogo di lavoro</t>
  </si>
  <si>
    <t>5.1) prodotti pericolosi</t>
  </si>
  <si>
    <t>5.2) prodotti non pericolosi</t>
  </si>
  <si>
    <t>5.3) totale</t>
  </si>
  <si>
    <t>6.2) presso deposito clienti</t>
  </si>
  <si>
    <t>6.1) in proprio deposito</t>
  </si>
  <si>
    <t>6.3) totale</t>
  </si>
  <si>
    <t>10.1spese per Sicurezza/ Salute/ Ambiente</t>
  </si>
  <si>
    <t>10.2) % spesa destinata alla formazione dei dipendenti su RC/ sistemi qualità/ Sicurezza/ Salute/ Ambiente</t>
  </si>
  <si>
    <t>10.2a) totale ore destinate alla formazione (n°dipendenti formati* ore a uomo)</t>
  </si>
  <si>
    <t>h</t>
  </si>
  <si>
    <t>incidenza spesa SSA su ton prodotto distribuito       (n / i) * 1000</t>
  </si>
  <si>
    <t>11. EMERGENZE</t>
  </si>
  <si>
    <t>11.1) servizio di emergenza aziendale h24</t>
  </si>
  <si>
    <t>11.1) servizio di emergenza gestito da terzi (SET, etc)</t>
  </si>
  <si>
    <t>12. INTERAZIONE con la COMUNITA'</t>
  </si>
  <si>
    <t>13. INCIDENTI DENUNCIATI - informazioni</t>
  </si>
  <si>
    <t>4.4)  monte ore di lavoro convenzionale INAIL (per il CCNL Commercio, nel 2012: 1720 ore)</t>
  </si>
  <si>
    <t>4.2)  infortuni sul lavoro superiori a 3 giorni</t>
  </si>
  <si>
    <t>5.3a) di cui incidenti di trasportatori terzi</t>
  </si>
  <si>
    <t>b) ISO 14001:2004</t>
  </si>
  <si>
    <t>e) OHSAS 18001:2007</t>
  </si>
  <si>
    <t>1.2) settori merceologici                                   Indicare accanto al settore merceologico segnalato, l'incidenza percentuale di tale settore sul fatturato totale annuo aziendale</t>
  </si>
  <si>
    <t>ind. Chimica %</t>
  </si>
  <si>
    <t>alimentare      %</t>
  </si>
  <si>
    <t>mangimistica %</t>
  </si>
  <si>
    <t>farmaceutico %</t>
  </si>
  <si>
    <t>cosmetico     %</t>
  </si>
  <si>
    <t>edilizia           %</t>
  </si>
  <si>
    <t>agrochimica %</t>
  </si>
  <si>
    <t>plastica        %</t>
  </si>
  <si>
    <t>gomma         %</t>
  </si>
  <si>
    <t>pitture, vernici %</t>
  </si>
  <si>
    <t>adesivi         %</t>
  </si>
  <si>
    <t>tessile          %</t>
  </si>
  <si>
    <t>galvanica         %</t>
  </si>
  <si>
    <t>trat. Acque        %</t>
  </si>
  <si>
    <t>altro-indicare %</t>
  </si>
  <si>
    <t>3.1a) di cui lavoratori con contratto apprendistato/ interinale/ a progetto/ stage</t>
  </si>
  <si>
    <t xml:space="preserve">                           </t>
  </si>
  <si>
    <r>
      <t xml:space="preserve">          </t>
    </r>
    <r>
      <rPr>
        <i/>
        <sz val="10"/>
        <rFont val="Arial"/>
        <family val="2"/>
      </rPr>
      <t>micro</t>
    </r>
    <r>
      <rPr>
        <sz val="10"/>
        <rFont val="Arial"/>
        <family val="0"/>
      </rPr>
      <t xml:space="preserve">       &lt;10 dip.      e               ≤2 mil. fatturato annuale</t>
    </r>
  </si>
  <si>
    <r>
      <t xml:space="preserve">        </t>
    </r>
    <r>
      <rPr>
        <i/>
        <sz val="10"/>
        <rFont val="Arial"/>
        <family val="2"/>
      </rPr>
      <t>piccola</t>
    </r>
    <r>
      <rPr>
        <sz val="10"/>
        <rFont val="Arial"/>
        <family val="0"/>
      </rPr>
      <t xml:space="preserve">      &lt;50 dip.    e            ≤10 mil. fatturato annuale</t>
    </r>
  </si>
  <si>
    <r>
      <t xml:space="preserve">          </t>
    </r>
    <r>
      <rPr>
        <i/>
        <sz val="10"/>
        <rFont val="Arial"/>
        <family val="2"/>
      </rPr>
      <t>media</t>
    </r>
    <r>
      <rPr>
        <sz val="10"/>
        <rFont val="Arial"/>
        <family val="0"/>
      </rPr>
      <t xml:space="preserve">       &lt;250 dip.    e            ≤50 mil. fatturato annuale</t>
    </r>
  </si>
  <si>
    <t>1.11) turnover nell'anno considerato</t>
  </si>
  <si>
    <t>si</t>
  </si>
  <si>
    <t>se si, specificare quali:</t>
  </si>
  <si>
    <t>1.10 a) se multisito, tutti i siti sono stati valutati</t>
  </si>
  <si>
    <t>se no, quanti sono stati valutati:</t>
  </si>
  <si>
    <t>se no, perché alcuni non sono stati valutati:</t>
  </si>
  <si>
    <t>1.10) valutazione rischio a fini Security conformemente a normativa (es. ADR 1.10) o "Modello FECC di Misure Volontarie per le sostanze soggette a regimi di controllo per il loro commercio" o altri sistemi/codici nazionali</t>
  </si>
  <si>
    <t>KPI-INDICI di PRESTAZIONE 2018</t>
  </si>
  <si>
    <t>1 gennaio - 31 dicembre 2018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</si>
</sst>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"/>
    <numFmt numFmtId="172" formatCode="0.0"/>
    <numFmt numFmtId="173" formatCode="#,##0.00\ [$€-1];[Red]\-#,##0.00\ [$€-1]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Attivo&quot;;&quot;Attivo&quot;;&quot;Inattivo&quot;"/>
    <numFmt numFmtId="178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21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/>
    </xf>
    <xf numFmtId="173" fontId="0" fillId="0" borderId="17" xfId="0" applyNumberFormat="1" applyBorder="1" applyAlignment="1" quotePrefix="1">
      <alignment horizontal="center"/>
    </xf>
    <xf numFmtId="0" fontId="7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7" fillId="0" borderId="16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71" fontId="0" fillId="0" borderId="22" xfId="0" applyNumberFormat="1" applyBorder="1" applyAlignment="1" applyProtection="1">
      <alignment/>
      <protection locked="0"/>
    </xf>
    <xf numFmtId="171" fontId="0" fillId="0" borderId="29" xfId="0" applyNumberForma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0" fillId="0" borderId="12" xfId="0" applyBorder="1" applyAlignment="1" applyProtection="1">
      <alignment horizontal="right"/>
      <protection locked="0"/>
    </xf>
    <xf numFmtId="0" fontId="2" fillId="0" borderId="0" xfId="0" applyFont="1" applyAlignment="1" quotePrefix="1">
      <alignment/>
    </xf>
    <xf numFmtId="0" fontId="12" fillId="0" borderId="0" xfId="0" applyFont="1" applyBorder="1" applyAlignment="1" quotePrefix="1">
      <alignment/>
    </xf>
    <xf numFmtId="0" fontId="2" fillId="0" borderId="12" xfId="0" applyFont="1" applyBorder="1" applyAlignment="1">
      <alignment horizontal="left"/>
    </xf>
    <xf numFmtId="0" fontId="11" fillId="0" borderId="12" xfId="0" applyFont="1" applyBorder="1" applyAlignment="1" applyProtection="1" quotePrefix="1">
      <alignment vertical="top"/>
      <protection locked="0"/>
    </xf>
    <xf numFmtId="0" fontId="11" fillId="0" borderId="11" xfId="0" applyFont="1" applyBorder="1" applyAlignment="1" applyProtection="1" quotePrefix="1">
      <alignment vertical="top"/>
      <protection locked="0"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16" fontId="0" fillId="0" borderId="12" xfId="0" applyNumberFormat="1" applyBorder="1" applyAlignment="1" applyProtection="1">
      <alignment/>
      <protection locked="0"/>
    </xf>
    <xf numFmtId="171" fontId="0" fillId="0" borderId="30" xfId="0" applyNumberFormat="1" applyBorder="1" applyAlignment="1" applyProtection="1">
      <alignment/>
      <protection locked="0"/>
    </xf>
    <xf numFmtId="171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7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4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4" xfId="0" applyBorder="1" applyAlignment="1" applyProtection="1">
      <alignment/>
      <protection locked="0"/>
    </xf>
    <xf numFmtId="173" fontId="0" fillId="0" borderId="17" xfId="0" applyNumberFormat="1" applyBorder="1" applyAlignment="1">
      <alignment horizontal="center"/>
    </xf>
    <xf numFmtId="0" fontId="15" fillId="0" borderId="29" xfId="0" applyFont="1" applyFill="1" applyBorder="1" applyAlignment="1" applyProtection="1">
      <alignment/>
      <protection locked="0"/>
    </xf>
    <xf numFmtId="0" fontId="15" fillId="0" borderId="15" xfId="0" applyFont="1" applyFill="1" applyBorder="1" applyAlignment="1" applyProtection="1">
      <alignment/>
      <protection locked="0"/>
    </xf>
    <xf numFmtId="0" fontId="15" fillId="0" borderId="35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/>
      <protection locked="0"/>
    </xf>
    <xf numFmtId="0" fontId="15" fillId="0" borderId="18" xfId="0" applyFont="1" applyFill="1" applyBorder="1" applyAlignment="1" applyProtection="1">
      <alignment/>
      <protection locked="0"/>
    </xf>
    <xf numFmtId="0" fontId="15" fillId="0" borderId="37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72" fontId="0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5" xfId="0" applyFont="1" applyFill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0" fontId="16" fillId="0" borderId="17" xfId="0" applyFont="1" applyFill="1" applyBorder="1" applyAlignment="1" applyProtection="1">
      <alignment horizontal="center" wrapText="1"/>
      <protection locked="0"/>
    </xf>
    <xf numFmtId="0" fontId="16" fillId="0" borderId="17" xfId="0" applyFont="1" applyFill="1" applyBorder="1" applyAlignment="1" applyProtection="1">
      <alignment wrapText="1"/>
      <protection locked="0"/>
    </xf>
    <xf numFmtId="0" fontId="16" fillId="0" borderId="18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" fontId="0" fillId="0" borderId="0" xfId="0" applyNumberForma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 applyAlignment="1">
      <alignment horizontal="center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18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21</xdr:row>
      <xdr:rowOff>0</xdr:rowOff>
    </xdr:from>
    <xdr:to>
      <xdr:col>1</xdr:col>
      <xdr:colOff>180975</xdr:colOff>
      <xdr:row>21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686050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0</xdr:rowOff>
    </xdr:from>
    <xdr:to>
      <xdr:col>1</xdr:col>
      <xdr:colOff>180975</xdr:colOff>
      <xdr:row>21</xdr:row>
      <xdr:rowOff>0</xdr:rowOff>
    </xdr:to>
    <xdr:sp>
      <xdr:nvSpPr>
        <xdr:cNvPr id="2" name="Rectangle 6"/>
        <xdr:cNvSpPr>
          <a:spLocks/>
        </xdr:cNvSpPr>
      </xdr:nvSpPr>
      <xdr:spPr>
        <a:xfrm>
          <a:off x="2686050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0</xdr:rowOff>
    </xdr:from>
    <xdr:to>
      <xdr:col>1</xdr:col>
      <xdr:colOff>180975</xdr:colOff>
      <xdr:row>21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686050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5</xdr:col>
      <xdr:colOff>190500</xdr:colOff>
      <xdr:row>21</xdr:row>
      <xdr:rowOff>0</xdr:rowOff>
    </xdr:to>
    <xdr:sp>
      <xdr:nvSpPr>
        <xdr:cNvPr id="4" name="Rectangle 8"/>
        <xdr:cNvSpPr>
          <a:spLocks/>
        </xdr:cNvSpPr>
      </xdr:nvSpPr>
      <xdr:spPr>
        <a:xfrm>
          <a:off x="5381625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5</xdr:col>
      <xdr:colOff>190500</xdr:colOff>
      <xdr:row>21</xdr:row>
      <xdr:rowOff>0</xdr:rowOff>
    </xdr:to>
    <xdr:sp>
      <xdr:nvSpPr>
        <xdr:cNvPr id="5" name="Rectangle 9"/>
        <xdr:cNvSpPr>
          <a:spLocks/>
        </xdr:cNvSpPr>
      </xdr:nvSpPr>
      <xdr:spPr>
        <a:xfrm>
          <a:off x="5381625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5</xdr:col>
      <xdr:colOff>190500</xdr:colOff>
      <xdr:row>21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5381625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152400</xdr:rowOff>
    </xdr:from>
    <xdr:to>
      <xdr:col>3</xdr:col>
      <xdr:colOff>247650</xdr:colOff>
      <xdr:row>20</xdr:row>
      <xdr:rowOff>257175</xdr:rowOff>
    </xdr:to>
    <xdr:sp>
      <xdr:nvSpPr>
        <xdr:cNvPr id="7" name="Rectangle 11"/>
        <xdr:cNvSpPr>
          <a:spLocks/>
        </xdr:cNvSpPr>
      </xdr:nvSpPr>
      <xdr:spPr>
        <a:xfrm>
          <a:off x="4076700" y="7658100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0</xdr:rowOff>
    </xdr:from>
    <xdr:to>
      <xdr:col>1</xdr:col>
      <xdr:colOff>180975</xdr:colOff>
      <xdr:row>21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2686050" y="777240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45</xdr:row>
      <xdr:rowOff>0</xdr:rowOff>
    </xdr:from>
    <xdr:to>
      <xdr:col>1</xdr:col>
      <xdr:colOff>180975</xdr:colOff>
      <xdr:row>45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268605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45</xdr:row>
      <xdr:rowOff>0</xdr:rowOff>
    </xdr:from>
    <xdr:to>
      <xdr:col>1</xdr:col>
      <xdr:colOff>180975</xdr:colOff>
      <xdr:row>45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268605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45</xdr:row>
      <xdr:rowOff>0</xdr:rowOff>
    </xdr:from>
    <xdr:to>
      <xdr:col>1</xdr:col>
      <xdr:colOff>180975</xdr:colOff>
      <xdr:row>45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268605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45</xdr:row>
      <xdr:rowOff>0</xdr:rowOff>
    </xdr:from>
    <xdr:to>
      <xdr:col>1</xdr:col>
      <xdr:colOff>180975</xdr:colOff>
      <xdr:row>45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268605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72440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472440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472440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4724400" y="16182975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152400</xdr:rowOff>
    </xdr:from>
    <xdr:to>
      <xdr:col>5</xdr:col>
      <xdr:colOff>257175</xdr:colOff>
      <xdr:row>20</xdr:row>
      <xdr:rowOff>257175</xdr:rowOff>
    </xdr:to>
    <xdr:sp>
      <xdr:nvSpPr>
        <xdr:cNvPr id="17" name="Rectangle 23"/>
        <xdr:cNvSpPr>
          <a:spLocks/>
        </xdr:cNvSpPr>
      </xdr:nvSpPr>
      <xdr:spPr>
        <a:xfrm>
          <a:off x="5391150" y="7658100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152400</xdr:rowOff>
    </xdr:from>
    <xdr:to>
      <xdr:col>3</xdr:col>
      <xdr:colOff>247650</xdr:colOff>
      <xdr:row>18</xdr:row>
      <xdr:rowOff>257175</xdr:rowOff>
    </xdr:to>
    <xdr:sp>
      <xdr:nvSpPr>
        <xdr:cNvPr id="18" name="Rectangle 25"/>
        <xdr:cNvSpPr>
          <a:spLocks/>
        </xdr:cNvSpPr>
      </xdr:nvSpPr>
      <xdr:spPr>
        <a:xfrm>
          <a:off x="4076700" y="7086600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18</xdr:row>
      <xdr:rowOff>152400</xdr:rowOff>
    </xdr:from>
    <xdr:to>
      <xdr:col>5</xdr:col>
      <xdr:colOff>257175</xdr:colOff>
      <xdr:row>18</xdr:row>
      <xdr:rowOff>257175</xdr:rowOff>
    </xdr:to>
    <xdr:sp>
      <xdr:nvSpPr>
        <xdr:cNvPr id="19" name="Rectangle 26"/>
        <xdr:cNvSpPr>
          <a:spLocks/>
        </xdr:cNvSpPr>
      </xdr:nvSpPr>
      <xdr:spPr>
        <a:xfrm>
          <a:off x="5391150" y="7086600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152400</xdr:rowOff>
    </xdr:from>
    <xdr:to>
      <xdr:col>3</xdr:col>
      <xdr:colOff>247650</xdr:colOff>
      <xdr:row>19</xdr:row>
      <xdr:rowOff>257175</xdr:rowOff>
    </xdr:to>
    <xdr:sp>
      <xdr:nvSpPr>
        <xdr:cNvPr id="20" name="Rectangle 27"/>
        <xdr:cNvSpPr>
          <a:spLocks/>
        </xdr:cNvSpPr>
      </xdr:nvSpPr>
      <xdr:spPr>
        <a:xfrm>
          <a:off x="4076700" y="7372350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152400</xdr:rowOff>
    </xdr:from>
    <xdr:to>
      <xdr:col>5</xdr:col>
      <xdr:colOff>257175</xdr:colOff>
      <xdr:row>19</xdr:row>
      <xdr:rowOff>257175</xdr:rowOff>
    </xdr:to>
    <xdr:sp>
      <xdr:nvSpPr>
        <xdr:cNvPr id="21" name="Rectangle 28"/>
        <xdr:cNvSpPr>
          <a:spLocks/>
        </xdr:cNvSpPr>
      </xdr:nvSpPr>
      <xdr:spPr>
        <a:xfrm>
          <a:off x="5391150" y="7372350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35</xdr:row>
      <xdr:rowOff>152400</xdr:rowOff>
    </xdr:from>
    <xdr:to>
      <xdr:col>3</xdr:col>
      <xdr:colOff>552450</xdr:colOff>
      <xdr:row>35</xdr:row>
      <xdr:rowOff>257175</xdr:rowOff>
    </xdr:to>
    <xdr:sp>
      <xdr:nvSpPr>
        <xdr:cNvPr id="22" name="Rectangle 29"/>
        <xdr:cNvSpPr>
          <a:spLocks/>
        </xdr:cNvSpPr>
      </xdr:nvSpPr>
      <xdr:spPr>
        <a:xfrm>
          <a:off x="4352925" y="11915775"/>
          <a:ext cx="1809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152400</xdr:rowOff>
    </xdr:from>
    <xdr:to>
      <xdr:col>5</xdr:col>
      <xdr:colOff>257175</xdr:colOff>
      <xdr:row>35</xdr:row>
      <xdr:rowOff>257175</xdr:rowOff>
    </xdr:to>
    <xdr:sp>
      <xdr:nvSpPr>
        <xdr:cNvPr id="23" name="Rectangle 30"/>
        <xdr:cNvSpPr>
          <a:spLocks/>
        </xdr:cNvSpPr>
      </xdr:nvSpPr>
      <xdr:spPr>
        <a:xfrm>
          <a:off x="5391150" y="1191577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35</xdr:row>
      <xdr:rowOff>114300</xdr:rowOff>
    </xdr:from>
    <xdr:to>
      <xdr:col>1</xdr:col>
      <xdr:colOff>552450</xdr:colOff>
      <xdr:row>35</xdr:row>
      <xdr:rowOff>257175</xdr:rowOff>
    </xdr:to>
    <xdr:sp>
      <xdr:nvSpPr>
        <xdr:cNvPr id="24" name="Rectangle 32"/>
        <xdr:cNvSpPr>
          <a:spLocks/>
        </xdr:cNvSpPr>
      </xdr:nvSpPr>
      <xdr:spPr>
        <a:xfrm>
          <a:off x="2990850" y="118776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371475</xdr:colOff>
      <xdr:row>17</xdr:row>
      <xdr:rowOff>238125</xdr:rowOff>
    </xdr:to>
    <xdr:sp>
      <xdr:nvSpPr>
        <xdr:cNvPr id="25" name="Rectangle 33"/>
        <xdr:cNvSpPr>
          <a:spLocks/>
        </xdr:cNvSpPr>
      </xdr:nvSpPr>
      <xdr:spPr>
        <a:xfrm>
          <a:off x="3476625" y="5629275"/>
          <a:ext cx="1619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17</xdr:row>
      <xdr:rowOff>152400</xdr:rowOff>
    </xdr:from>
    <xdr:to>
      <xdr:col>3</xdr:col>
      <xdr:colOff>390525</xdr:colOff>
      <xdr:row>17</xdr:row>
      <xdr:rowOff>257175</xdr:rowOff>
    </xdr:to>
    <xdr:sp>
      <xdr:nvSpPr>
        <xdr:cNvPr id="26" name="Rectangle 34"/>
        <xdr:cNvSpPr>
          <a:spLocks/>
        </xdr:cNvSpPr>
      </xdr:nvSpPr>
      <xdr:spPr>
        <a:xfrm>
          <a:off x="4219575" y="56483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152400</xdr:rowOff>
    </xdr:from>
    <xdr:to>
      <xdr:col>4</xdr:col>
      <xdr:colOff>381000</xdr:colOff>
      <xdr:row>17</xdr:row>
      <xdr:rowOff>257175</xdr:rowOff>
    </xdr:to>
    <xdr:sp>
      <xdr:nvSpPr>
        <xdr:cNvPr id="27" name="Rectangle 35"/>
        <xdr:cNvSpPr>
          <a:spLocks/>
        </xdr:cNvSpPr>
      </xdr:nvSpPr>
      <xdr:spPr>
        <a:xfrm>
          <a:off x="4867275" y="56483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17</xdr:row>
      <xdr:rowOff>152400</xdr:rowOff>
    </xdr:from>
    <xdr:to>
      <xdr:col>5</xdr:col>
      <xdr:colOff>285750</xdr:colOff>
      <xdr:row>17</xdr:row>
      <xdr:rowOff>257175</xdr:rowOff>
    </xdr:to>
    <xdr:sp>
      <xdr:nvSpPr>
        <xdr:cNvPr id="28" name="Rectangle 36"/>
        <xdr:cNvSpPr>
          <a:spLocks/>
        </xdr:cNvSpPr>
      </xdr:nvSpPr>
      <xdr:spPr>
        <a:xfrm>
          <a:off x="5429250" y="56483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11</xdr:row>
      <xdr:rowOff>76200</xdr:rowOff>
    </xdr:from>
    <xdr:to>
      <xdr:col>1</xdr:col>
      <xdr:colOff>333375</xdr:colOff>
      <xdr:row>11</xdr:row>
      <xdr:rowOff>180975</xdr:rowOff>
    </xdr:to>
    <xdr:sp>
      <xdr:nvSpPr>
        <xdr:cNvPr id="29" name="Rectangle 50"/>
        <xdr:cNvSpPr>
          <a:spLocks/>
        </xdr:cNvSpPr>
      </xdr:nvSpPr>
      <xdr:spPr>
        <a:xfrm>
          <a:off x="278130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76200</xdr:rowOff>
    </xdr:from>
    <xdr:to>
      <xdr:col>2</xdr:col>
      <xdr:colOff>323850</xdr:colOff>
      <xdr:row>11</xdr:row>
      <xdr:rowOff>180975</xdr:rowOff>
    </xdr:to>
    <xdr:sp>
      <xdr:nvSpPr>
        <xdr:cNvPr id="30" name="Rectangle 56"/>
        <xdr:cNvSpPr>
          <a:spLocks/>
        </xdr:cNvSpPr>
      </xdr:nvSpPr>
      <xdr:spPr>
        <a:xfrm>
          <a:off x="34480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76200</xdr:rowOff>
    </xdr:from>
    <xdr:to>
      <xdr:col>3</xdr:col>
      <xdr:colOff>342900</xdr:colOff>
      <xdr:row>11</xdr:row>
      <xdr:rowOff>180975</xdr:rowOff>
    </xdr:to>
    <xdr:sp>
      <xdr:nvSpPr>
        <xdr:cNvPr id="31" name="Rectangle 57"/>
        <xdr:cNvSpPr>
          <a:spLocks/>
        </xdr:cNvSpPr>
      </xdr:nvSpPr>
      <xdr:spPr>
        <a:xfrm>
          <a:off x="4162425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76200</xdr:rowOff>
    </xdr:from>
    <xdr:to>
      <xdr:col>4</xdr:col>
      <xdr:colOff>342900</xdr:colOff>
      <xdr:row>11</xdr:row>
      <xdr:rowOff>180975</xdr:rowOff>
    </xdr:to>
    <xdr:sp>
      <xdr:nvSpPr>
        <xdr:cNvPr id="32" name="Rectangle 58"/>
        <xdr:cNvSpPr>
          <a:spLocks/>
        </xdr:cNvSpPr>
      </xdr:nvSpPr>
      <xdr:spPr>
        <a:xfrm>
          <a:off x="48196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76200</xdr:rowOff>
    </xdr:from>
    <xdr:to>
      <xdr:col>2</xdr:col>
      <xdr:colOff>323850</xdr:colOff>
      <xdr:row>11</xdr:row>
      <xdr:rowOff>180975</xdr:rowOff>
    </xdr:to>
    <xdr:sp>
      <xdr:nvSpPr>
        <xdr:cNvPr id="33" name="Rectangle 60"/>
        <xdr:cNvSpPr>
          <a:spLocks/>
        </xdr:cNvSpPr>
      </xdr:nvSpPr>
      <xdr:spPr>
        <a:xfrm>
          <a:off x="34480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76200</xdr:rowOff>
    </xdr:from>
    <xdr:to>
      <xdr:col>3</xdr:col>
      <xdr:colOff>342900</xdr:colOff>
      <xdr:row>11</xdr:row>
      <xdr:rowOff>180975</xdr:rowOff>
    </xdr:to>
    <xdr:sp>
      <xdr:nvSpPr>
        <xdr:cNvPr id="34" name="Rectangle 61"/>
        <xdr:cNvSpPr>
          <a:spLocks/>
        </xdr:cNvSpPr>
      </xdr:nvSpPr>
      <xdr:spPr>
        <a:xfrm>
          <a:off x="4162425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76200</xdr:rowOff>
    </xdr:from>
    <xdr:to>
      <xdr:col>3</xdr:col>
      <xdr:colOff>342900</xdr:colOff>
      <xdr:row>11</xdr:row>
      <xdr:rowOff>180975</xdr:rowOff>
    </xdr:to>
    <xdr:sp>
      <xdr:nvSpPr>
        <xdr:cNvPr id="35" name="Rectangle 62"/>
        <xdr:cNvSpPr>
          <a:spLocks/>
        </xdr:cNvSpPr>
      </xdr:nvSpPr>
      <xdr:spPr>
        <a:xfrm>
          <a:off x="4162425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76200</xdr:rowOff>
    </xdr:from>
    <xdr:to>
      <xdr:col>4</xdr:col>
      <xdr:colOff>342900</xdr:colOff>
      <xdr:row>11</xdr:row>
      <xdr:rowOff>180975</xdr:rowOff>
    </xdr:to>
    <xdr:sp>
      <xdr:nvSpPr>
        <xdr:cNvPr id="36" name="Rectangle 63"/>
        <xdr:cNvSpPr>
          <a:spLocks/>
        </xdr:cNvSpPr>
      </xdr:nvSpPr>
      <xdr:spPr>
        <a:xfrm>
          <a:off x="48196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76200</xdr:rowOff>
    </xdr:from>
    <xdr:to>
      <xdr:col>4</xdr:col>
      <xdr:colOff>342900</xdr:colOff>
      <xdr:row>11</xdr:row>
      <xdr:rowOff>180975</xdr:rowOff>
    </xdr:to>
    <xdr:sp>
      <xdr:nvSpPr>
        <xdr:cNvPr id="37" name="Rectangle 64"/>
        <xdr:cNvSpPr>
          <a:spLocks/>
        </xdr:cNvSpPr>
      </xdr:nvSpPr>
      <xdr:spPr>
        <a:xfrm>
          <a:off x="48196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76200</xdr:rowOff>
    </xdr:from>
    <xdr:to>
      <xdr:col>1</xdr:col>
      <xdr:colOff>333375</xdr:colOff>
      <xdr:row>16</xdr:row>
      <xdr:rowOff>180975</xdr:rowOff>
    </xdr:to>
    <xdr:sp>
      <xdr:nvSpPr>
        <xdr:cNvPr id="38" name="Rectangle 67"/>
        <xdr:cNvSpPr>
          <a:spLocks/>
        </xdr:cNvSpPr>
      </xdr:nvSpPr>
      <xdr:spPr>
        <a:xfrm>
          <a:off x="2781300" y="50768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76200</xdr:rowOff>
    </xdr:from>
    <xdr:to>
      <xdr:col>2</xdr:col>
      <xdr:colOff>323850</xdr:colOff>
      <xdr:row>11</xdr:row>
      <xdr:rowOff>180975</xdr:rowOff>
    </xdr:to>
    <xdr:sp>
      <xdr:nvSpPr>
        <xdr:cNvPr id="39" name="Rectangle 68"/>
        <xdr:cNvSpPr>
          <a:spLocks/>
        </xdr:cNvSpPr>
      </xdr:nvSpPr>
      <xdr:spPr>
        <a:xfrm>
          <a:off x="34480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76200</xdr:rowOff>
    </xdr:from>
    <xdr:to>
      <xdr:col>2</xdr:col>
      <xdr:colOff>323850</xdr:colOff>
      <xdr:row>16</xdr:row>
      <xdr:rowOff>180975</xdr:rowOff>
    </xdr:to>
    <xdr:sp>
      <xdr:nvSpPr>
        <xdr:cNvPr id="40" name="Rectangle 70"/>
        <xdr:cNvSpPr>
          <a:spLocks/>
        </xdr:cNvSpPr>
      </xdr:nvSpPr>
      <xdr:spPr>
        <a:xfrm>
          <a:off x="3448050" y="50768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76200</xdr:rowOff>
    </xdr:from>
    <xdr:to>
      <xdr:col>3</xdr:col>
      <xdr:colOff>342900</xdr:colOff>
      <xdr:row>11</xdr:row>
      <xdr:rowOff>180975</xdr:rowOff>
    </xdr:to>
    <xdr:sp>
      <xdr:nvSpPr>
        <xdr:cNvPr id="41" name="Rectangle 71"/>
        <xdr:cNvSpPr>
          <a:spLocks/>
        </xdr:cNvSpPr>
      </xdr:nvSpPr>
      <xdr:spPr>
        <a:xfrm>
          <a:off x="4162425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76200</xdr:rowOff>
    </xdr:from>
    <xdr:to>
      <xdr:col>3</xdr:col>
      <xdr:colOff>342900</xdr:colOff>
      <xdr:row>16</xdr:row>
      <xdr:rowOff>180975</xdr:rowOff>
    </xdr:to>
    <xdr:sp>
      <xdr:nvSpPr>
        <xdr:cNvPr id="42" name="Rectangle 73"/>
        <xdr:cNvSpPr>
          <a:spLocks/>
        </xdr:cNvSpPr>
      </xdr:nvSpPr>
      <xdr:spPr>
        <a:xfrm>
          <a:off x="4162425" y="50768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76200</xdr:rowOff>
    </xdr:from>
    <xdr:to>
      <xdr:col>4</xdr:col>
      <xdr:colOff>342900</xdr:colOff>
      <xdr:row>11</xdr:row>
      <xdr:rowOff>180975</xdr:rowOff>
    </xdr:to>
    <xdr:sp>
      <xdr:nvSpPr>
        <xdr:cNvPr id="43" name="Rectangle 74"/>
        <xdr:cNvSpPr>
          <a:spLocks/>
        </xdr:cNvSpPr>
      </xdr:nvSpPr>
      <xdr:spPr>
        <a:xfrm>
          <a:off x="4819650" y="2828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76200</xdr:rowOff>
    </xdr:from>
    <xdr:to>
      <xdr:col>1</xdr:col>
      <xdr:colOff>333375</xdr:colOff>
      <xdr:row>12</xdr:row>
      <xdr:rowOff>180975</xdr:rowOff>
    </xdr:to>
    <xdr:sp>
      <xdr:nvSpPr>
        <xdr:cNvPr id="44" name="Rectangle 80"/>
        <xdr:cNvSpPr>
          <a:spLocks/>
        </xdr:cNvSpPr>
      </xdr:nvSpPr>
      <xdr:spPr>
        <a:xfrm>
          <a:off x="2781300" y="3209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76200</xdr:rowOff>
    </xdr:from>
    <xdr:to>
      <xdr:col>2</xdr:col>
      <xdr:colOff>323850</xdr:colOff>
      <xdr:row>12</xdr:row>
      <xdr:rowOff>180975</xdr:rowOff>
    </xdr:to>
    <xdr:sp>
      <xdr:nvSpPr>
        <xdr:cNvPr id="45" name="Rectangle 81"/>
        <xdr:cNvSpPr>
          <a:spLocks/>
        </xdr:cNvSpPr>
      </xdr:nvSpPr>
      <xdr:spPr>
        <a:xfrm>
          <a:off x="3448050" y="3209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76200</xdr:rowOff>
    </xdr:from>
    <xdr:to>
      <xdr:col>3</xdr:col>
      <xdr:colOff>342900</xdr:colOff>
      <xdr:row>12</xdr:row>
      <xdr:rowOff>180975</xdr:rowOff>
    </xdr:to>
    <xdr:sp>
      <xdr:nvSpPr>
        <xdr:cNvPr id="46" name="Rectangle 82"/>
        <xdr:cNvSpPr>
          <a:spLocks/>
        </xdr:cNvSpPr>
      </xdr:nvSpPr>
      <xdr:spPr>
        <a:xfrm>
          <a:off x="4162425" y="3209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76200</xdr:rowOff>
    </xdr:from>
    <xdr:to>
      <xdr:col>1</xdr:col>
      <xdr:colOff>333375</xdr:colOff>
      <xdr:row>13</xdr:row>
      <xdr:rowOff>180975</xdr:rowOff>
    </xdr:to>
    <xdr:sp>
      <xdr:nvSpPr>
        <xdr:cNvPr id="47" name="Rectangle 83"/>
        <xdr:cNvSpPr>
          <a:spLocks/>
        </xdr:cNvSpPr>
      </xdr:nvSpPr>
      <xdr:spPr>
        <a:xfrm>
          <a:off x="2781300" y="3590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14</xdr:row>
      <xdr:rowOff>76200</xdr:rowOff>
    </xdr:from>
    <xdr:to>
      <xdr:col>1</xdr:col>
      <xdr:colOff>333375</xdr:colOff>
      <xdr:row>14</xdr:row>
      <xdr:rowOff>180975</xdr:rowOff>
    </xdr:to>
    <xdr:sp>
      <xdr:nvSpPr>
        <xdr:cNvPr id="48" name="Rectangle 84"/>
        <xdr:cNvSpPr>
          <a:spLocks/>
        </xdr:cNvSpPr>
      </xdr:nvSpPr>
      <xdr:spPr>
        <a:xfrm>
          <a:off x="2781300" y="40862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76200</xdr:rowOff>
    </xdr:from>
    <xdr:to>
      <xdr:col>1</xdr:col>
      <xdr:colOff>333375</xdr:colOff>
      <xdr:row>15</xdr:row>
      <xdr:rowOff>180975</xdr:rowOff>
    </xdr:to>
    <xdr:sp>
      <xdr:nvSpPr>
        <xdr:cNvPr id="49" name="Rectangle 85"/>
        <xdr:cNvSpPr>
          <a:spLocks/>
        </xdr:cNvSpPr>
      </xdr:nvSpPr>
      <xdr:spPr>
        <a:xfrm>
          <a:off x="2781300" y="45815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76200</xdr:rowOff>
    </xdr:from>
    <xdr:to>
      <xdr:col>2</xdr:col>
      <xdr:colOff>323850</xdr:colOff>
      <xdr:row>13</xdr:row>
      <xdr:rowOff>180975</xdr:rowOff>
    </xdr:to>
    <xdr:sp>
      <xdr:nvSpPr>
        <xdr:cNvPr id="50" name="Rectangle 86"/>
        <xdr:cNvSpPr>
          <a:spLocks/>
        </xdr:cNvSpPr>
      </xdr:nvSpPr>
      <xdr:spPr>
        <a:xfrm>
          <a:off x="3448050" y="3590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14</xdr:row>
      <xdr:rowOff>76200</xdr:rowOff>
    </xdr:from>
    <xdr:to>
      <xdr:col>2</xdr:col>
      <xdr:colOff>323850</xdr:colOff>
      <xdr:row>14</xdr:row>
      <xdr:rowOff>180975</xdr:rowOff>
    </xdr:to>
    <xdr:sp>
      <xdr:nvSpPr>
        <xdr:cNvPr id="51" name="Rectangle 87"/>
        <xdr:cNvSpPr>
          <a:spLocks/>
        </xdr:cNvSpPr>
      </xdr:nvSpPr>
      <xdr:spPr>
        <a:xfrm>
          <a:off x="3448050" y="40862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15</xdr:row>
      <xdr:rowOff>76200</xdr:rowOff>
    </xdr:from>
    <xdr:to>
      <xdr:col>2</xdr:col>
      <xdr:colOff>323850</xdr:colOff>
      <xdr:row>15</xdr:row>
      <xdr:rowOff>180975</xdr:rowOff>
    </xdr:to>
    <xdr:sp>
      <xdr:nvSpPr>
        <xdr:cNvPr id="52" name="Rectangle 88"/>
        <xdr:cNvSpPr>
          <a:spLocks/>
        </xdr:cNvSpPr>
      </xdr:nvSpPr>
      <xdr:spPr>
        <a:xfrm>
          <a:off x="3448050" y="45815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13</xdr:row>
      <xdr:rowOff>76200</xdr:rowOff>
    </xdr:from>
    <xdr:to>
      <xdr:col>3</xdr:col>
      <xdr:colOff>342900</xdr:colOff>
      <xdr:row>13</xdr:row>
      <xdr:rowOff>180975</xdr:rowOff>
    </xdr:to>
    <xdr:sp>
      <xdr:nvSpPr>
        <xdr:cNvPr id="53" name="Rectangle 89"/>
        <xdr:cNvSpPr>
          <a:spLocks/>
        </xdr:cNvSpPr>
      </xdr:nvSpPr>
      <xdr:spPr>
        <a:xfrm>
          <a:off x="4162425" y="3590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76200</xdr:rowOff>
    </xdr:from>
    <xdr:to>
      <xdr:col>4</xdr:col>
      <xdr:colOff>342900</xdr:colOff>
      <xdr:row>13</xdr:row>
      <xdr:rowOff>180975</xdr:rowOff>
    </xdr:to>
    <xdr:sp>
      <xdr:nvSpPr>
        <xdr:cNvPr id="54" name="Rectangle 90"/>
        <xdr:cNvSpPr>
          <a:spLocks/>
        </xdr:cNvSpPr>
      </xdr:nvSpPr>
      <xdr:spPr>
        <a:xfrm>
          <a:off x="4819650" y="35909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14</xdr:row>
      <xdr:rowOff>76200</xdr:rowOff>
    </xdr:from>
    <xdr:to>
      <xdr:col>3</xdr:col>
      <xdr:colOff>342900</xdr:colOff>
      <xdr:row>14</xdr:row>
      <xdr:rowOff>180975</xdr:rowOff>
    </xdr:to>
    <xdr:sp>
      <xdr:nvSpPr>
        <xdr:cNvPr id="55" name="Rectangle 91"/>
        <xdr:cNvSpPr>
          <a:spLocks/>
        </xdr:cNvSpPr>
      </xdr:nvSpPr>
      <xdr:spPr>
        <a:xfrm>
          <a:off x="4162425" y="40862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14</xdr:row>
      <xdr:rowOff>76200</xdr:rowOff>
    </xdr:from>
    <xdr:to>
      <xdr:col>4</xdr:col>
      <xdr:colOff>342900</xdr:colOff>
      <xdr:row>14</xdr:row>
      <xdr:rowOff>180975</xdr:rowOff>
    </xdr:to>
    <xdr:sp>
      <xdr:nvSpPr>
        <xdr:cNvPr id="56" name="Rectangle 92"/>
        <xdr:cNvSpPr>
          <a:spLocks/>
        </xdr:cNvSpPr>
      </xdr:nvSpPr>
      <xdr:spPr>
        <a:xfrm>
          <a:off x="4819650" y="40862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76200</xdr:rowOff>
    </xdr:from>
    <xdr:to>
      <xdr:col>3</xdr:col>
      <xdr:colOff>342900</xdr:colOff>
      <xdr:row>15</xdr:row>
      <xdr:rowOff>180975</xdr:rowOff>
    </xdr:to>
    <xdr:sp>
      <xdr:nvSpPr>
        <xdr:cNvPr id="57" name="Rectangle 93"/>
        <xdr:cNvSpPr>
          <a:spLocks/>
        </xdr:cNvSpPr>
      </xdr:nvSpPr>
      <xdr:spPr>
        <a:xfrm>
          <a:off x="4162425" y="45815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76200</xdr:rowOff>
    </xdr:from>
    <xdr:to>
      <xdr:col>4</xdr:col>
      <xdr:colOff>342900</xdr:colOff>
      <xdr:row>15</xdr:row>
      <xdr:rowOff>180975</xdr:rowOff>
    </xdr:to>
    <xdr:sp>
      <xdr:nvSpPr>
        <xdr:cNvPr id="58" name="Rectangle 94"/>
        <xdr:cNvSpPr>
          <a:spLocks/>
        </xdr:cNvSpPr>
      </xdr:nvSpPr>
      <xdr:spPr>
        <a:xfrm>
          <a:off x="4819650" y="45815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125</xdr:row>
      <xdr:rowOff>152400</xdr:rowOff>
    </xdr:from>
    <xdr:to>
      <xdr:col>3</xdr:col>
      <xdr:colOff>247650</xdr:colOff>
      <xdr:row>125</xdr:row>
      <xdr:rowOff>257175</xdr:rowOff>
    </xdr:to>
    <xdr:sp>
      <xdr:nvSpPr>
        <xdr:cNvPr id="59" name="Rectangle 99"/>
        <xdr:cNvSpPr>
          <a:spLocks/>
        </xdr:cNvSpPr>
      </xdr:nvSpPr>
      <xdr:spPr>
        <a:xfrm>
          <a:off x="4076700" y="3725227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125</xdr:row>
      <xdr:rowOff>152400</xdr:rowOff>
    </xdr:from>
    <xdr:to>
      <xdr:col>5</xdr:col>
      <xdr:colOff>257175</xdr:colOff>
      <xdr:row>125</xdr:row>
      <xdr:rowOff>257175</xdr:rowOff>
    </xdr:to>
    <xdr:sp>
      <xdr:nvSpPr>
        <xdr:cNvPr id="60" name="Rectangle 100"/>
        <xdr:cNvSpPr>
          <a:spLocks/>
        </xdr:cNvSpPr>
      </xdr:nvSpPr>
      <xdr:spPr>
        <a:xfrm>
          <a:off x="5391150" y="3725227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126</xdr:row>
      <xdr:rowOff>152400</xdr:rowOff>
    </xdr:from>
    <xdr:to>
      <xdr:col>3</xdr:col>
      <xdr:colOff>247650</xdr:colOff>
      <xdr:row>126</xdr:row>
      <xdr:rowOff>257175</xdr:rowOff>
    </xdr:to>
    <xdr:sp>
      <xdr:nvSpPr>
        <xdr:cNvPr id="61" name="Rectangle 101"/>
        <xdr:cNvSpPr>
          <a:spLocks/>
        </xdr:cNvSpPr>
      </xdr:nvSpPr>
      <xdr:spPr>
        <a:xfrm>
          <a:off x="4076700" y="375380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126</xdr:row>
      <xdr:rowOff>152400</xdr:rowOff>
    </xdr:from>
    <xdr:to>
      <xdr:col>5</xdr:col>
      <xdr:colOff>257175</xdr:colOff>
      <xdr:row>126</xdr:row>
      <xdr:rowOff>257175</xdr:rowOff>
    </xdr:to>
    <xdr:sp>
      <xdr:nvSpPr>
        <xdr:cNvPr id="62" name="Rectangle 102"/>
        <xdr:cNvSpPr>
          <a:spLocks/>
        </xdr:cNvSpPr>
      </xdr:nvSpPr>
      <xdr:spPr>
        <a:xfrm>
          <a:off x="5391150" y="37538025"/>
          <a:ext cx="1524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38</xdr:row>
      <xdr:rowOff>190500</xdr:rowOff>
    </xdr:from>
    <xdr:to>
      <xdr:col>1</xdr:col>
      <xdr:colOff>609600</xdr:colOff>
      <xdr:row>38</xdr:row>
      <xdr:rowOff>361950</xdr:rowOff>
    </xdr:to>
    <xdr:sp>
      <xdr:nvSpPr>
        <xdr:cNvPr id="63" name="Rectangle 32"/>
        <xdr:cNvSpPr>
          <a:spLocks/>
        </xdr:cNvSpPr>
      </xdr:nvSpPr>
      <xdr:spPr>
        <a:xfrm flipV="1">
          <a:off x="3028950" y="12811125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38</xdr:row>
      <xdr:rowOff>190500</xdr:rowOff>
    </xdr:from>
    <xdr:to>
      <xdr:col>2</xdr:col>
      <xdr:colOff>628650</xdr:colOff>
      <xdr:row>38</xdr:row>
      <xdr:rowOff>361950</xdr:rowOff>
    </xdr:to>
    <xdr:sp>
      <xdr:nvSpPr>
        <xdr:cNvPr id="64" name="Rectangle 32"/>
        <xdr:cNvSpPr>
          <a:spLocks/>
        </xdr:cNvSpPr>
      </xdr:nvSpPr>
      <xdr:spPr>
        <a:xfrm>
          <a:off x="3724275" y="1281112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39</xdr:row>
      <xdr:rowOff>762000</xdr:rowOff>
    </xdr:from>
    <xdr:to>
      <xdr:col>1</xdr:col>
      <xdr:colOff>628650</xdr:colOff>
      <xdr:row>40</xdr:row>
      <xdr:rowOff>66675</xdr:rowOff>
    </xdr:to>
    <xdr:sp>
      <xdr:nvSpPr>
        <xdr:cNvPr id="65" name="Rectangle 32"/>
        <xdr:cNvSpPr>
          <a:spLocks/>
        </xdr:cNvSpPr>
      </xdr:nvSpPr>
      <xdr:spPr>
        <a:xfrm>
          <a:off x="3067050" y="142208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39</xdr:row>
      <xdr:rowOff>752475</xdr:rowOff>
    </xdr:from>
    <xdr:to>
      <xdr:col>2</xdr:col>
      <xdr:colOff>638175</xdr:colOff>
      <xdr:row>40</xdr:row>
      <xdr:rowOff>57150</xdr:rowOff>
    </xdr:to>
    <xdr:sp>
      <xdr:nvSpPr>
        <xdr:cNvPr id="66" name="Rectangle 32"/>
        <xdr:cNvSpPr>
          <a:spLocks/>
        </xdr:cNvSpPr>
      </xdr:nvSpPr>
      <xdr:spPr>
        <a:xfrm>
          <a:off x="3743325" y="142113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">
      <selection activeCell="A165" sqref="A165"/>
    </sheetView>
  </sheetViews>
  <sheetFormatPr defaultColWidth="9.140625" defaultRowHeight="12.75"/>
  <cols>
    <col min="1" max="1" width="39.00390625" style="0" customWidth="1"/>
    <col min="2" max="2" width="10.00390625" style="0" customWidth="1"/>
    <col min="3" max="3" width="10.7109375" style="0" customWidth="1"/>
    <col min="4" max="5" width="9.8515625" style="0" customWidth="1"/>
    <col min="6" max="6" width="7.57421875" style="0" customWidth="1"/>
    <col min="13" max="13" width="8.8515625" style="0" customWidth="1"/>
  </cols>
  <sheetData>
    <row r="1" ht="21.75" customHeight="1">
      <c r="A1" t="s">
        <v>82</v>
      </c>
    </row>
    <row r="2" spans="1:6" ht="23.25" customHeight="1">
      <c r="A2" s="204" t="s">
        <v>161</v>
      </c>
      <c r="B2" s="204"/>
      <c r="C2" s="204"/>
      <c r="D2" s="204"/>
      <c r="E2" s="204"/>
      <c r="F2" s="204"/>
    </row>
    <row r="3" spans="1:6" ht="24" customHeight="1">
      <c r="A3" s="204" t="s">
        <v>172</v>
      </c>
      <c r="B3" s="204"/>
      <c r="C3" s="204"/>
      <c r="D3" s="204"/>
      <c r="E3" s="204"/>
      <c r="F3" s="204"/>
    </row>
    <row r="4" spans="9:11" ht="24.75" customHeight="1">
      <c r="I4" s="237"/>
      <c r="J4" s="237"/>
      <c r="K4" s="237"/>
    </row>
    <row r="5" ht="12.75" customHeight="1">
      <c r="C5" s="23"/>
    </row>
    <row r="6" spans="1:6" ht="22.5" customHeight="1" thickBot="1">
      <c r="A6" s="1" t="s">
        <v>0</v>
      </c>
      <c r="B6" s="241" t="s">
        <v>173</v>
      </c>
      <c r="C6" s="242"/>
      <c r="D6" s="242"/>
      <c r="E6" s="242"/>
      <c r="F6" s="243"/>
    </row>
    <row r="7" spans="1:6" ht="22.5" customHeight="1" thickBot="1">
      <c r="A7" s="1" t="s">
        <v>1</v>
      </c>
      <c r="B7" s="238"/>
      <c r="C7" s="239"/>
      <c r="D7" s="239"/>
      <c r="E7" s="239"/>
      <c r="F7" s="240"/>
    </row>
    <row r="8" spans="1:6" ht="19.5" customHeight="1">
      <c r="A8" s="24" t="s">
        <v>2</v>
      </c>
      <c r="B8" s="212"/>
      <c r="C8" s="213"/>
      <c r="D8" s="213"/>
      <c r="E8" s="213"/>
      <c r="F8" s="214"/>
    </row>
    <row r="9" spans="1:6" ht="19.5" customHeight="1">
      <c r="A9" s="25"/>
      <c r="B9" s="215"/>
      <c r="C9" s="216"/>
      <c r="D9" s="216"/>
      <c r="E9" s="216"/>
      <c r="F9" s="217"/>
    </row>
    <row r="10" spans="1:6" ht="12" customHeight="1">
      <c r="A10" s="56"/>
      <c r="B10" s="56"/>
      <c r="C10" s="56"/>
      <c r="D10" s="56"/>
      <c r="E10" s="56"/>
      <c r="F10" s="56"/>
    </row>
    <row r="11" spans="1:6" ht="14.25" customHeight="1">
      <c r="A11" s="57" t="s">
        <v>3</v>
      </c>
      <c r="B11" s="71"/>
      <c r="C11" s="71"/>
      <c r="D11" s="71"/>
      <c r="E11" s="71"/>
      <c r="F11" s="71"/>
    </row>
    <row r="12" spans="1:6" ht="30" customHeight="1">
      <c r="A12" s="207" t="s">
        <v>102</v>
      </c>
      <c r="B12" s="161" t="s">
        <v>96</v>
      </c>
      <c r="C12" s="162" t="s">
        <v>97</v>
      </c>
      <c r="D12" s="162" t="s">
        <v>98</v>
      </c>
      <c r="E12" s="162" t="s">
        <v>10</v>
      </c>
      <c r="F12" s="163"/>
    </row>
    <row r="13" spans="1:6" ht="30" customHeight="1">
      <c r="A13" s="208"/>
      <c r="B13" s="164" t="s">
        <v>100</v>
      </c>
      <c r="C13" s="165" t="s">
        <v>99</v>
      </c>
      <c r="D13" s="205" t="s">
        <v>101</v>
      </c>
      <c r="E13" s="205"/>
      <c r="F13" s="206"/>
    </row>
    <row r="14" spans="1:6" ht="39" customHeight="1">
      <c r="A14" s="209" t="s">
        <v>144</v>
      </c>
      <c r="B14" s="166" t="s">
        <v>145</v>
      </c>
      <c r="C14" s="167" t="s">
        <v>146</v>
      </c>
      <c r="D14" s="167" t="s">
        <v>147</v>
      </c>
      <c r="E14" s="167" t="s">
        <v>148</v>
      </c>
      <c r="F14" s="168"/>
    </row>
    <row r="15" spans="1:6" ht="39" customHeight="1">
      <c r="A15" s="210"/>
      <c r="B15" s="169" t="s">
        <v>149</v>
      </c>
      <c r="C15" s="170" t="s">
        <v>150</v>
      </c>
      <c r="D15" s="170" t="s">
        <v>151</v>
      </c>
      <c r="E15" s="170" t="s">
        <v>152</v>
      </c>
      <c r="F15" s="171"/>
    </row>
    <row r="16" spans="1:6" ht="39" customHeight="1">
      <c r="A16" s="210"/>
      <c r="B16" s="169" t="s">
        <v>153</v>
      </c>
      <c r="C16" s="170" t="s">
        <v>154</v>
      </c>
      <c r="D16" s="170" t="s">
        <v>155</v>
      </c>
      <c r="E16" s="170" t="s">
        <v>156</v>
      </c>
      <c r="F16" s="171"/>
    </row>
    <row r="17" spans="1:6" ht="39" customHeight="1">
      <c r="A17" s="211"/>
      <c r="B17" s="172" t="s">
        <v>157</v>
      </c>
      <c r="C17" s="173" t="s">
        <v>158</v>
      </c>
      <c r="D17" s="173" t="s">
        <v>159</v>
      </c>
      <c r="E17" s="174"/>
      <c r="F17" s="175"/>
    </row>
    <row r="18" spans="1:6" ht="113.25" customHeight="1">
      <c r="A18" s="176" t="s">
        <v>103</v>
      </c>
      <c r="B18" s="177"/>
      <c r="C18" s="178" t="s">
        <v>162</v>
      </c>
      <c r="D18" s="178" t="s">
        <v>163</v>
      </c>
      <c r="E18" s="178" t="s">
        <v>164</v>
      </c>
      <c r="F18" s="179" t="s">
        <v>90</v>
      </c>
    </row>
    <row r="19" spans="1:6" ht="22.5" customHeight="1">
      <c r="A19" s="13" t="s">
        <v>104</v>
      </c>
      <c r="B19" s="10"/>
      <c r="C19" s="75" t="s">
        <v>4</v>
      </c>
      <c r="D19" s="56"/>
      <c r="E19" s="75" t="s">
        <v>5</v>
      </c>
      <c r="F19" s="69"/>
    </row>
    <row r="20" spans="1:6" ht="22.5" customHeight="1">
      <c r="A20" s="13" t="s">
        <v>105</v>
      </c>
      <c r="B20" s="1"/>
      <c r="C20" s="96" t="s">
        <v>4</v>
      </c>
      <c r="D20" s="74"/>
      <c r="E20" s="96" t="s">
        <v>5</v>
      </c>
      <c r="F20" s="64"/>
    </row>
    <row r="21" spans="1:6" ht="21" customHeight="1">
      <c r="A21" s="58" t="s">
        <v>106</v>
      </c>
      <c r="B21" s="70"/>
      <c r="C21" s="75" t="s">
        <v>4</v>
      </c>
      <c r="D21" s="56"/>
      <c r="E21" s="75" t="s">
        <v>5</v>
      </c>
      <c r="F21" s="69"/>
    </row>
    <row r="22" spans="1:6" ht="21" customHeight="1">
      <c r="A22" s="53" t="s">
        <v>107</v>
      </c>
      <c r="B22" s="53"/>
      <c r="C22" s="54"/>
      <c r="D22" s="54"/>
      <c r="E22" s="54"/>
      <c r="F22" s="55"/>
    </row>
    <row r="23" spans="1:6" ht="21" customHeight="1">
      <c r="A23" s="59"/>
      <c r="B23" s="53"/>
      <c r="C23" s="54"/>
      <c r="D23" s="54"/>
      <c r="E23" s="54"/>
      <c r="F23" s="55"/>
    </row>
    <row r="24" spans="1:6" ht="21" customHeight="1">
      <c r="A24" s="59"/>
      <c r="B24" s="53"/>
      <c r="C24" s="54"/>
      <c r="D24" s="54"/>
      <c r="E24" s="54"/>
      <c r="F24" s="55"/>
    </row>
    <row r="25" spans="1:6" ht="21" customHeight="1">
      <c r="A25" s="59"/>
      <c r="B25" s="53"/>
      <c r="C25" s="54"/>
      <c r="D25" s="54"/>
      <c r="E25" s="54"/>
      <c r="F25" s="55"/>
    </row>
    <row r="26" spans="1:6" ht="22.5" customHeight="1" thickBot="1">
      <c r="A26" s="60"/>
      <c r="B26" s="76"/>
      <c r="C26" s="77"/>
      <c r="D26" s="77"/>
      <c r="E26" s="77"/>
      <c r="F26" s="78"/>
    </row>
    <row r="27" spans="1:6" ht="19.5" customHeight="1">
      <c r="A27" s="58" t="s">
        <v>108</v>
      </c>
      <c r="B27" s="61" t="s">
        <v>84</v>
      </c>
      <c r="C27" s="62"/>
      <c r="D27" s="63"/>
      <c r="E27" s="235" t="s">
        <v>6</v>
      </c>
      <c r="F27" s="236"/>
    </row>
    <row r="28" spans="1:6" ht="22.5" customHeight="1">
      <c r="A28" s="158" t="s">
        <v>93</v>
      </c>
      <c r="B28" s="232"/>
      <c r="C28" s="233"/>
      <c r="D28" s="234"/>
      <c r="E28" s="226"/>
      <c r="F28" s="221"/>
    </row>
    <row r="29" spans="1:6" ht="21.75" customHeight="1">
      <c r="A29" s="159" t="s">
        <v>142</v>
      </c>
      <c r="B29" s="232"/>
      <c r="C29" s="233"/>
      <c r="D29" s="234"/>
      <c r="E29" s="226"/>
      <c r="F29" s="221"/>
    </row>
    <row r="30" spans="1:6" ht="21.75" customHeight="1">
      <c r="A30" s="159" t="s">
        <v>91</v>
      </c>
      <c r="B30" s="232"/>
      <c r="C30" s="233"/>
      <c r="D30" s="234"/>
      <c r="E30" s="226"/>
      <c r="F30" s="221"/>
    </row>
    <row r="31" spans="1:6" ht="21.75" customHeight="1">
      <c r="A31" s="159" t="s">
        <v>92</v>
      </c>
      <c r="B31" s="232"/>
      <c r="C31" s="233"/>
      <c r="D31" s="234"/>
      <c r="E31" s="226"/>
      <c r="F31" s="221"/>
    </row>
    <row r="32" spans="1:6" ht="21.75" customHeight="1">
      <c r="A32" s="158" t="s">
        <v>143</v>
      </c>
      <c r="B32" s="114"/>
      <c r="C32" s="115"/>
      <c r="D32" s="116"/>
      <c r="E32" s="113"/>
      <c r="F32" s="112"/>
    </row>
    <row r="33" spans="1:8" ht="43.5" customHeight="1">
      <c r="A33" s="160" t="s">
        <v>94</v>
      </c>
      <c r="B33" s="232"/>
      <c r="C33" s="233"/>
      <c r="D33" s="234"/>
      <c r="E33" s="226"/>
      <c r="F33" s="221"/>
      <c r="H33" s="97"/>
    </row>
    <row r="34" spans="1:6" ht="21.75" customHeight="1">
      <c r="A34" s="158" t="s">
        <v>95</v>
      </c>
      <c r="B34" s="114"/>
      <c r="C34" s="115"/>
      <c r="D34" s="116"/>
      <c r="E34" s="113"/>
      <c r="F34" s="112"/>
    </row>
    <row r="35" spans="1:6" ht="13.5" customHeight="1">
      <c r="A35" s="56"/>
      <c r="B35" s="56"/>
      <c r="C35" s="56"/>
      <c r="D35" s="56"/>
      <c r="E35" s="56"/>
      <c r="F35" s="56"/>
    </row>
    <row r="36" spans="1:6" ht="22.5" customHeight="1">
      <c r="A36" s="58" t="s">
        <v>109</v>
      </c>
      <c r="B36" s="73" t="s">
        <v>83</v>
      </c>
      <c r="C36" s="99"/>
      <c r="D36" s="108" t="s">
        <v>87</v>
      </c>
      <c r="E36" s="96">
        <v>8</v>
      </c>
      <c r="F36" s="64"/>
    </row>
    <row r="37" spans="1:6" ht="22.5" customHeight="1">
      <c r="A37" s="56"/>
      <c r="B37" s="56"/>
      <c r="C37" s="180"/>
      <c r="D37" s="181"/>
      <c r="E37" s="75"/>
      <c r="F37" s="56"/>
    </row>
    <row r="38" spans="1:6" ht="22.5" customHeight="1">
      <c r="A38" s="191" t="s">
        <v>171</v>
      </c>
      <c r="B38" s="195" t="s">
        <v>5</v>
      </c>
      <c r="C38" s="197" t="s">
        <v>166</v>
      </c>
      <c r="D38" s="199" t="s">
        <v>167</v>
      </c>
      <c r="E38" s="183"/>
      <c r="F38" s="184"/>
    </row>
    <row r="39" spans="1:6" ht="66" customHeight="1">
      <c r="A39" s="192"/>
      <c r="B39" s="196"/>
      <c r="C39" s="198"/>
      <c r="D39" s="200"/>
      <c r="E39" s="182"/>
      <c r="F39" s="185"/>
    </row>
    <row r="40" spans="1:6" ht="66" customHeight="1">
      <c r="A40" s="193" t="s">
        <v>168</v>
      </c>
      <c r="B40" s="195" t="s">
        <v>5</v>
      </c>
      <c r="C40" s="197" t="s">
        <v>166</v>
      </c>
      <c r="D40" s="189" t="s">
        <v>169</v>
      </c>
      <c r="E40" s="187"/>
      <c r="F40" s="188"/>
    </row>
    <row r="41" spans="1:6" ht="66" customHeight="1">
      <c r="A41" s="194"/>
      <c r="B41" s="196"/>
      <c r="C41" s="198"/>
      <c r="D41" s="186" t="s">
        <v>170</v>
      </c>
      <c r="E41" s="187"/>
      <c r="F41" s="188"/>
    </row>
    <row r="42" spans="2:6" ht="22.5" customHeight="1" thickBot="1">
      <c r="B42" s="56"/>
      <c r="C42" s="56"/>
      <c r="D42" s="56"/>
      <c r="E42" s="56"/>
      <c r="F42" s="56"/>
    </row>
    <row r="43" spans="1:6" ht="22.5" customHeight="1" thickBot="1">
      <c r="A43" s="73" t="s">
        <v>165</v>
      </c>
      <c r="B43" s="74"/>
      <c r="C43" s="74"/>
      <c r="D43" s="74" t="s">
        <v>57</v>
      </c>
      <c r="E43" s="79"/>
      <c r="F43" s="64"/>
    </row>
    <row r="44" spans="1:6" ht="22.5" customHeight="1">
      <c r="A44" s="56"/>
      <c r="B44" s="56"/>
      <c r="C44" s="56"/>
      <c r="D44" s="56"/>
      <c r="E44" s="56"/>
      <c r="F44" s="56"/>
    </row>
    <row r="45" spans="1:6" ht="15">
      <c r="A45" s="65" t="s">
        <v>7</v>
      </c>
      <c r="B45" s="56"/>
      <c r="C45" s="56"/>
      <c r="D45" s="56"/>
      <c r="E45" s="56"/>
      <c r="F45" s="56"/>
    </row>
    <row r="46" spans="1:6" ht="12.75" customHeight="1">
      <c r="A46" s="66"/>
      <c r="B46" s="32" t="s">
        <v>8</v>
      </c>
      <c r="C46" s="230" t="s">
        <v>9</v>
      </c>
      <c r="D46" s="230" t="s">
        <v>77</v>
      </c>
      <c r="E46" s="32" t="s">
        <v>10</v>
      </c>
      <c r="F46" s="230" t="s">
        <v>11</v>
      </c>
    </row>
    <row r="47" spans="1:6" ht="12.75" customHeight="1">
      <c r="A47" s="67"/>
      <c r="B47" s="33" t="s">
        <v>50</v>
      </c>
      <c r="C47" s="231"/>
      <c r="D47" s="231"/>
      <c r="E47" s="33" t="s">
        <v>12</v>
      </c>
      <c r="F47" s="231"/>
    </row>
    <row r="48" spans="1:6" ht="22.5" customHeight="1">
      <c r="A48" s="58" t="s">
        <v>13</v>
      </c>
      <c r="B48" s="74"/>
      <c r="C48" s="58"/>
      <c r="D48" s="100" t="s">
        <v>78</v>
      </c>
      <c r="E48" s="58"/>
      <c r="F48" s="101" t="s">
        <v>79</v>
      </c>
    </row>
    <row r="49" spans="1:6" ht="21.75" customHeight="1">
      <c r="A49" s="68" t="s">
        <v>14</v>
      </c>
      <c r="B49" s="71"/>
      <c r="C49" s="68"/>
      <c r="D49" s="71"/>
      <c r="E49" s="68"/>
      <c r="F49" s="72"/>
    </row>
    <row r="50" spans="1:6" ht="15" customHeight="1">
      <c r="A50" s="98" t="s">
        <v>80</v>
      </c>
      <c r="B50" s="98" t="s">
        <v>81</v>
      </c>
      <c r="C50" s="11"/>
      <c r="D50" s="11"/>
      <c r="E50" s="11"/>
      <c r="F50" s="11"/>
    </row>
    <row r="51" spans="2:6" ht="22.5" customHeight="1">
      <c r="B51" s="11"/>
      <c r="C51" s="11"/>
      <c r="D51" s="11"/>
      <c r="E51" s="11"/>
      <c r="F51" s="11"/>
    </row>
    <row r="52" spans="1:6" ht="0.75" customHeight="1" hidden="1">
      <c r="A52" s="29"/>
      <c r="B52" s="11"/>
      <c r="C52" s="11"/>
      <c r="D52" s="11"/>
      <c r="E52" s="11"/>
      <c r="F52" s="11"/>
    </row>
    <row r="53" spans="1:3" ht="15.75" thickBot="1">
      <c r="A53" s="28" t="s">
        <v>15</v>
      </c>
      <c r="B53" s="11"/>
      <c r="C53" s="11"/>
    </row>
    <row r="54" spans="1:6" ht="22.5" customHeight="1" thickBot="1">
      <c r="A54" s="120" t="s">
        <v>118</v>
      </c>
      <c r="B54" s="3"/>
      <c r="C54" s="3"/>
      <c r="D54" s="46" t="s">
        <v>16</v>
      </c>
      <c r="E54" s="79"/>
      <c r="F54" s="30" t="s">
        <v>17</v>
      </c>
    </row>
    <row r="55" spans="1:6" ht="30" customHeight="1" thickBot="1">
      <c r="A55" s="157" t="s">
        <v>160</v>
      </c>
      <c r="B55" s="3"/>
      <c r="C55" s="3"/>
      <c r="D55" s="46" t="s">
        <v>16</v>
      </c>
      <c r="E55" s="79"/>
      <c r="F55" s="30"/>
    </row>
    <row r="56" spans="1:6" ht="22.5" customHeight="1">
      <c r="A56" s="11"/>
      <c r="B56" s="11"/>
      <c r="C56" s="11"/>
      <c r="D56" s="18"/>
      <c r="E56" s="11"/>
      <c r="F56" s="18"/>
    </row>
    <row r="57" spans="1:6" ht="15.75" thickBot="1">
      <c r="A57" s="28" t="s">
        <v>18</v>
      </c>
      <c r="B57" s="11"/>
      <c r="C57" s="11"/>
      <c r="D57" s="18"/>
      <c r="E57" s="11"/>
      <c r="F57" s="11"/>
    </row>
    <row r="58" spans="1:6" ht="22.5" customHeight="1" thickBot="1">
      <c r="A58" s="1" t="s">
        <v>119</v>
      </c>
      <c r="B58" s="3"/>
      <c r="C58" s="3"/>
      <c r="D58" s="46" t="s">
        <v>16</v>
      </c>
      <c r="E58" s="80"/>
      <c r="F58" s="16" t="s">
        <v>19</v>
      </c>
    </row>
    <row r="59" spans="1:6" ht="22.5" customHeight="1" thickBot="1">
      <c r="A59" s="155" t="s">
        <v>140</v>
      </c>
      <c r="B59" s="8"/>
      <c r="C59" s="8"/>
      <c r="D59" s="90" t="s">
        <v>16</v>
      </c>
      <c r="E59" s="80"/>
      <c r="F59" s="15" t="s">
        <v>20</v>
      </c>
    </row>
    <row r="60" spans="1:6" ht="22.5" customHeight="1" thickBot="1">
      <c r="A60" s="156" t="s">
        <v>120</v>
      </c>
      <c r="B60" s="8"/>
      <c r="C60" s="8"/>
      <c r="D60" s="90" t="s">
        <v>16</v>
      </c>
      <c r="E60" s="80"/>
      <c r="F60" s="15"/>
    </row>
    <row r="61" spans="1:6" ht="22.5" customHeight="1" thickBot="1">
      <c r="A61" s="156" t="s">
        <v>121</v>
      </c>
      <c r="B61" s="8"/>
      <c r="C61" s="8"/>
      <c r="D61" s="90" t="s">
        <v>16</v>
      </c>
      <c r="E61" s="80"/>
      <c r="F61" s="15"/>
    </row>
    <row r="62" spans="1:6" ht="22.5" customHeight="1" thickBot="1">
      <c r="A62" s="156" t="s">
        <v>122</v>
      </c>
      <c r="B62" s="8"/>
      <c r="C62" s="8"/>
      <c r="D62" s="90" t="s">
        <v>16</v>
      </c>
      <c r="E62" s="80"/>
      <c r="F62" s="15"/>
    </row>
    <row r="63" spans="1:6" ht="23.25" customHeight="1" thickBot="1">
      <c r="A63" s="155" t="s">
        <v>65</v>
      </c>
      <c r="B63" s="8"/>
      <c r="C63" s="8"/>
      <c r="D63" s="90" t="s">
        <v>16</v>
      </c>
      <c r="E63" s="80"/>
      <c r="F63" s="15" t="s">
        <v>21</v>
      </c>
    </row>
    <row r="64" spans="1:6" ht="30.75" customHeight="1" thickBot="1">
      <c r="A64" s="146" t="s">
        <v>139</v>
      </c>
      <c r="B64" s="8"/>
      <c r="C64" s="8"/>
      <c r="D64" s="90" t="s">
        <v>16</v>
      </c>
      <c r="E64" s="80"/>
      <c r="F64" s="15" t="s">
        <v>22</v>
      </c>
    </row>
    <row r="65" spans="1:6" ht="14.25" customHeight="1">
      <c r="A65" s="38" t="s">
        <v>54</v>
      </c>
      <c r="B65" s="5"/>
      <c r="C65" s="5"/>
      <c r="D65" s="35"/>
      <c r="E65" s="11"/>
      <c r="F65" s="15"/>
    </row>
    <row r="66" spans="1:6" ht="22.5" customHeight="1">
      <c r="A66" s="1" t="s">
        <v>49</v>
      </c>
      <c r="B66" s="3"/>
      <c r="C66" s="3"/>
      <c r="D66" s="2"/>
      <c r="E66" s="34" t="e">
        <f>(E58+E59)*1000000/E64</f>
        <v>#DIV/0!</v>
      </c>
      <c r="F66" s="15"/>
    </row>
    <row r="67" spans="1:8" ht="22.5" customHeight="1">
      <c r="A67" s="218" t="s">
        <v>71</v>
      </c>
      <c r="B67" s="219"/>
      <c r="C67" s="8"/>
      <c r="D67" s="8"/>
      <c r="E67" s="37" t="e">
        <f>((E58*10000+E59)/E64)*10000</f>
        <v>#DIV/0!</v>
      </c>
      <c r="F67" s="17"/>
      <c r="H67" s="91"/>
    </row>
    <row r="68" spans="1:6" ht="22.5" customHeight="1">
      <c r="A68" s="11"/>
      <c r="B68" s="11"/>
      <c r="C68" s="11"/>
      <c r="D68" s="11"/>
      <c r="E68" s="45"/>
      <c r="F68" s="18"/>
    </row>
    <row r="69" spans="1:6" ht="17.25" customHeight="1">
      <c r="A69" s="28" t="s">
        <v>55</v>
      </c>
      <c r="B69" s="11"/>
      <c r="C69" s="27" t="s">
        <v>27</v>
      </c>
      <c r="D69" s="27" t="s">
        <v>28</v>
      </c>
      <c r="E69" s="27" t="s">
        <v>23</v>
      </c>
      <c r="F69" s="6"/>
    </row>
    <row r="70" spans="1:6" ht="22.5" customHeight="1">
      <c r="A70" s="13" t="s">
        <v>123</v>
      </c>
      <c r="B70" s="13" t="s">
        <v>29</v>
      </c>
      <c r="C70" s="58"/>
      <c r="D70" s="58"/>
      <c r="E70" s="58">
        <f>SUM(C70:D70)</f>
        <v>0</v>
      </c>
      <c r="F70" s="12"/>
    </row>
    <row r="71" spans="1:6" ht="22.5" customHeight="1" thickBot="1">
      <c r="A71" s="13" t="s">
        <v>124</v>
      </c>
      <c r="B71" s="13" t="s">
        <v>29</v>
      </c>
      <c r="C71" s="58"/>
      <c r="D71" s="58"/>
      <c r="E71" s="58">
        <f>SUM(C71:D71)</f>
        <v>0</v>
      </c>
      <c r="F71" s="12"/>
    </row>
    <row r="72" spans="1:6" ht="22.5" customHeight="1">
      <c r="A72" s="24" t="s">
        <v>125</v>
      </c>
      <c r="B72" s="24" t="s">
        <v>29</v>
      </c>
      <c r="C72" s="81">
        <f>SUM(C70:C71)</f>
        <v>0</v>
      </c>
      <c r="D72" s="121">
        <f>SUM(D70:D71)</f>
        <v>0</v>
      </c>
      <c r="E72" s="118">
        <f>C72+D72</f>
        <v>0</v>
      </c>
      <c r="F72" s="15" t="s">
        <v>24</v>
      </c>
    </row>
    <row r="73" spans="1:6" ht="23.25" customHeight="1">
      <c r="A73" s="154" t="s">
        <v>141</v>
      </c>
      <c r="B73" s="13" t="s">
        <v>29</v>
      </c>
      <c r="C73" s="58"/>
      <c r="D73" s="58"/>
      <c r="E73" s="58"/>
      <c r="F73" s="15"/>
    </row>
    <row r="74" spans="1:6" ht="15" customHeight="1">
      <c r="A74" s="39" t="s">
        <v>33</v>
      </c>
      <c r="B74" s="11"/>
      <c r="C74" s="11"/>
      <c r="D74" s="11"/>
      <c r="E74" s="11"/>
      <c r="F74" s="15"/>
    </row>
    <row r="75" spans="1:7" ht="22.5" customHeight="1">
      <c r="A75" s="1" t="s">
        <v>61</v>
      </c>
      <c r="B75" s="3"/>
      <c r="C75" s="3"/>
      <c r="D75" s="2"/>
      <c r="E75" s="43" t="e">
        <f>E72*1000000/E99</f>
        <v>#DIV/0!</v>
      </c>
      <c r="F75" s="40"/>
      <c r="G75" s="11"/>
    </row>
    <row r="76" spans="1:6" ht="22.5" customHeight="1">
      <c r="A76" s="1" t="s">
        <v>72</v>
      </c>
      <c r="B76" s="8"/>
      <c r="C76" s="8"/>
      <c r="D76" s="8"/>
      <c r="E76" s="43" t="e">
        <f>(E72*1000)/E100</f>
        <v>#DIV/0!</v>
      </c>
      <c r="F76" s="17"/>
    </row>
    <row r="77" spans="1:6" ht="22.5" customHeight="1">
      <c r="A77" s="11"/>
      <c r="B77" s="11"/>
      <c r="C77" s="11"/>
      <c r="D77" s="11"/>
      <c r="E77" s="11"/>
      <c r="F77" s="18"/>
    </row>
    <row r="78" spans="1:6" ht="19.5" customHeight="1" thickBot="1">
      <c r="A78" s="49" t="s">
        <v>66</v>
      </c>
      <c r="B78" s="9"/>
      <c r="C78" s="50" t="s">
        <v>31</v>
      </c>
      <c r="D78" s="27" t="s">
        <v>28</v>
      </c>
      <c r="E78" s="44" t="s">
        <v>23</v>
      </c>
      <c r="F78" s="36"/>
    </row>
    <row r="79" spans="1:6" ht="21.75" customHeight="1" thickBot="1">
      <c r="A79" s="153" t="s">
        <v>127</v>
      </c>
      <c r="B79" s="25" t="s">
        <v>29</v>
      </c>
      <c r="C79" s="58"/>
      <c r="D79" s="73"/>
      <c r="E79" s="79">
        <f>C79+D79</f>
        <v>0</v>
      </c>
      <c r="F79" s="17"/>
    </row>
    <row r="80" spans="1:6" ht="21.75" customHeight="1" thickBot="1">
      <c r="A80" s="153" t="s">
        <v>126</v>
      </c>
      <c r="B80" s="25" t="s">
        <v>29</v>
      </c>
      <c r="C80" s="58"/>
      <c r="D80" s="73"/>
      <c r="E80" s="79">
        <f>C80+D80</f>
        <v>0</v>
      </c>
      <c r="F80" s="17"/>
    </row>
    <row r="81" spans="1:6" ht="21.75" customHeight="1" thickBot="1">
      <c r="A81" s="153" t="s">
        <v>128</v>
      </c>
      <c r="B81" s="25" t="s">
        <v>29</v>
      </c>
      <c r="C81" s="58">
        <f>C79+C80</f>
        <v>0</v>
      </c>
      <c r="D81" s="73">
        <f>D79+D80</f>
        <v>0</v>
      </c>
      <c r="E81" s="79">
        <f>E79+E80</f>
        <v>0</v>
      </c>
      <c r="F81" s="17" t="s">
        <v>25</v>
      </c>
    </row>
    <row r="82" spans="1:6" ht="22.5" customHeight="1">
      <c r="A82" s="4"/>
      <c r="B82" s="11"/>
      <c r="C82" s="11"/>
      <c r="D82" s="11"/>
      <c r="E82" s="11"/>
      <c r="F82" s="15"/>
    </row>
    <row r="83" spans="1:6" ht="15">
      <c r="A83" s="52" t="s">
        <v>59</v>
      </c>
      <c r="B83" s="11"/>
      <c r="C83" s="27" t="s">
        <v>31</v>
      </c>
      <c r="D83" s="27" t="s">
        <v>34</v>
      </c>
      <c r="E83" s="27" t="s">
        <v>23</v>
      </c>
      <c r="F83" s="6"/>
    </row>
    <row r="84" spans="1:6" ht="21.75" customHeight="1">
      <c r="A84" s="51" t="s">
        <v>67</v>
      </c>
      <c r="B84" s="13" t="s">
        <v>29</v>
      </c>
      <c r="C84" s="103"/>
      <c r="D84" s="104"/>
      <c r="E84" s="58"/>
      <c r="F84" s="15"/>
    </row>
    <row r="85" spans="1:6" ht="21.75" customHeight="1">
      <c r="A85" s="31" t="s">
        <v>68</v>
      </c>
      <c r="B85" s="13" t="s">
        <v>29</v>
      </c>
      <c r="C85" s="105"/>
      <c r="D85" s="105"/>
      <c r="E85" s="58"/>
      <c r="F85" s="15"/>
    </row>
    <row r="86" spans="1:6" ht="21.75" customHeight="1">
      <c r="A86" s="31" t="s">
        <v>69</v>
      </c>
      <c r="B86" s="13" t="s">
        <v>29</v>
      </c>
      <c r="C86" s="103"/>
      <c r="D86" s="104"/>
      <c r="E86" s="58"/>
      <c r="F86" s="15"/>
    </row>
    <row r="87" spans="1:6" ht="21.75" customHeight="1" thickBot="1">
      <c r="A87" s="31" t="s">
        <v>70</v>
      </c>
      <c r="B87" s="13" t="s">
        <v>29</v>
      </c>
      <c r="C87" s="106"/>
      <c r="D87" s="106"/>
      <c r="E87" s="81"/>
      <c r="F87" s="15"/>
    </row>
    <row r="88" spans="1:6" ht="21.75" customHeight="1" thickBot="1">
      <c r="A88" s="1" t="s">
        <v>73</v>
      </c>
      <c r="B88" s="13" t="s">
        <v>29</v>
      </c>
      <c r="C88" s="103"/>
      <c r="D88" s="107"/>
      <c r="E88" s="79">
        <f>SUM(E84:E87)</f>
        <v>0</v>
      </c>
      <c r="F88" s="15" t="s">
        <v>26</v>
      </c>
    </row>
    <row r="89" spans="1:6" ht="14.25" customHeight="1">
      <c r="A89" s="38" t="s">
        <v>33</v>
      </c>
      <c r="B89" s="5"/>
      <c r="C89" s="5"/>
      <c r="D89" s="5"/>
      <c r="E89" s="11"/>
      <c r="F89" s="15"/>
    </row>
    <row r="90" spans="1:7" ht="22.5" customHeight="1">
      <c r="A90" s="1" t="s">
        <v>62</v>
      </c>
      <c r="B90" s="3"/>
      <c r="C90" s="3"/>
      <c r="D90" s="2"/>
      <c r="E90" s="43" t="e">
        <f>(E79+E88)*1000000/E99</f>
        <v>#DIV/0!</v>
      </c>
      <c r="F90" s="40"/>
      <c r="G90" s="11"/>
    </row>
    <row r="91" spans="1:6" ht="22.5" customHeight="1">
      <c r="A91" s="1" t="s">
        <v>74</v>
      </c>
      <c r="B91" s="8"/>
      <c r="C91" s="8"/>
      <c r="D91" s="8"/>
      <c r="E91" s="43" t="e">
        <f>(E79+E88)*1000/E100</f>
        <v>#DIV/0!</v>
      </c>
      <c r="F91" s="17"/>
    </row>
    <row r="92" ht="22.5" customHeight="1"/>
    <row r="93" ht="16.5" customHeight="1" thickBot="1">
      <c r="A93" s="49" t="s">
        <v>60</v>
      </c>
    </row>
    <row r="94" spans="1:6" ht="21.75" customHeight="1" thickBot="1">
      <c r="A94" s="147" t="s">
        <v>110</v>
      </c>
      <c r="B94" s="145"/>
      <c r="C94" s="145"/>
      <c r="D94" s="148" t="s">
        <v>111</v>
      </c>
      <c r="E94" s="123"/>
      <c r="F94" s="124"/>
    </row>
    <row r="95" spans="1:6" ht="21.75" customHeight="1" thickBot="1">
      <c r="A95" s="147" t="s">
        <v>112</v>
      </c>
      <c r="B95" s="145"/>
      <c r="C95" s="145"/>
      <c r="D95" s="149"/>
      <c r="E95" s="125"/>
      <c r="F95" s="126"/>
    </row>
    <row r="96" spans="1:6" ht="21.75" customHeight="1" thickBot="1">
      <c r="A96" s="147" t="s">
        <v>113</v>
      </c>
      <c r="B96" s="145"/>
      <c r="C96" s="145"/>
      <c r="D96" s="150" t="s">
        <v>111</v>
      </c>
      <c r="E96" s="127"/>
      <c r="F96" s="128"/>
    </row>
    <row r="97" spans="1:6" ht="21.75" customHeight="1">
      <c r="A97" s="147" t="s">
        <v>114</v>
      </c>
      <c r="B97" s="145"/>
      <c r="C97" s="151"/>
      <c r="D97" s="152"/>
      <c r="E97" s="129"/>
      <c r="F97" s="126"/>
    </row>
    <row r="98" spans="1:6" ht="21.75" customHeight="1" thickBot="1">
      <c r="A98" s="117" t="s">
        <v>115</v>
      </c>
      <c r="B98" s="9"/>
      <c r="C98" s="50" t="s">
        <v>31</v>
      </c>
      <c r="D98" s="27" t="s">
        <v>34</v>
      </c>
      <c r="E98" s="119" t="s">
        <v>23</v>
      </c>
      <c r="F98" s="6"/>
    </row>
    <row r="99" spans="1:6" ht="22.5" customHeight="1" thickBot="1">
      <c r="A99" s="7" t="s">
        <v>116</v>
      </c>
      <c r="B99" s="8"/>
      <c r="C99" s="82"/>
      <c r="D99" s="83"/>
      <c r="E99" s="80">
        <f>SUM(C99:D99)</f>
        <v>0</v>
      </c>
      <c r="F99" s="16" t="s">
        <v>30</v>
      </c>
    </row>
    <row r="100" spans="1:6" ht="22.5" customHeight="1" thickBot="1">
      <c r="A100" s="7" t="s">
        <v>117</v>
      </c>
      <c r="B100" s="8"/>
      <c r="C100" s="84"/>
      <c r="D100" s="85"/>
      <c r="E100" s="80">
        <f>SUM(C100:D100)</f>
        <v>0</v>
      </c>
      <c r="F100" s="15" t="s">
        <v>56</v>
      </c>
    </row>
    <row r="101" spans="1:6" ht="15" customHeight="1">
      <c r="A101" s="38" t="s">
        <v>33</v>
      </c>
      <c r="B101" s="5"/>
      <c r="C101" s="5"/>
      <c r="D101" s="5"/>
      <c r="E101" s="11"/>
      <c r="F101" s="15"/>
    </row>
    <row r="102" spans="1:7" ht="22.5" customHeight="1">
      <c r="A102" s="1" t="s">
        <v>63</v>
      </c>
      <c r="B102" s="3"/>
      <c r="C102" s="3"/>
      <c r="D102" s="2"/>
      <c r="E102" s="43" t="e">
        <f>(E72+E79+E88)*1000000/E99</f>
        <v>#DIV/0!</v>
      </c>
      <c r="F102" s="40"/>
      <c r="G102" s="11"/>
    </row>
    <row r="103" spans="1:6" ht="22.5" customHeight="1">
      <c r="A103" s="1" t="s">
        <v>75</v>
      </c>
      <c r="B103" s="8"/>
      <c r="C103" s="8"/>
      <c r="D103" s="8"/>
      <c r="E103" s="43" t="e">
        <f>(E79+E88+E72)*1000/E100</f>
        <v>#DIV/0!</v>
      </c>
      <c r="F103" s="17"/>
    </row>
    <row r="104" spans="1:6" ht="22.5" customHeight="1">
      <c r="A104" s="11"/>
      <c r="B104" s="11"/>
      <c r="C104" s="11"/>
      <c r="D104" s="11"/>
      <c r="E104" s="47"/>
      <c r="F104" s="18"/>
    </row>
    <row r="105" spans="1:6" ht="15">
      <c r="A105" s="28" t="s">
        <v>51</v>
      </c>
      <c r="B105" s="11"/>
      <c r="C105" s="11"/>
      <c r="D105" s="11"/>
      <c r="E105" s="11"/>
      <c r="F105" s="11"/>
    </row>
    <row r="106" spans="1:6" ht="22.5" customHeight="1" thickBot="1">
      <c r="A106" s="1" t="s">
        <v>52</v>
      </c>
      <c r="B106" s="2"/>
      <c r="C106" s="3" t="s">
        <v>36</v>
      </c>
      <c r="D106" s="2"/>
      <c r="E106" s="86"/>
      <c r="F106" s="6"/>
    </row>
    <row r="107" spans="1:6" ht="22.5" customHeight="1" thickBot="1">
      <c r="A107" s="1" t="s">
        <v>89</v>
      </c>
      <c r="B107" s="2"/>
      <c r="C107" s="3" t="s">
        <v>36</v>
      </c>
      <c r="D107" s="2"/>
      <c r="E107" s="109"/>
      <c r="F107" s="26"/>
    </row>
    <row r="108" spans="1:8" ht="22.5" customHeight="1" thickBot="1">
      <c r="A108" s="7" t="s">
        <v>88</v>
      </c>
      <c r="B108" s="8"/>
      <c r="C108" s="3" t="s">
        <v>36</v>
      </c>
      <c r="D108" s="3"/>
      <c r="E108" s="110"/>
      <c r="F108" s="111"/>
      <c r="H108" s="11"/>
    </row>
    <row r="109" spans="1:8" ht="22.5" customHeight="1" thickBot="1">
      <c r="A109" s="7"/>
      <c r="B109" s="8"/>
      <c r="C109" s="1" t="s">
        <v>23</v>
      </c>
      <c r="D109" s="3"/>
      <c r="E109" s="87">
        <f>SUM(E106:E108)</f>
        <v>0</v>
      </c>
      <c r="F109" s="15" t="s">
        <v>32</v>
      </c>
      <c r="H109" s="11"/>
    </row>
    <row r="110" spans="1:8" ht="19.5" customHeight="1">
      <c r="A110" s="38" t="s">
        <v>33</v>
      </c>
      <c r="B110" s="5"/>
      <c r="C110" s="5"/>
      <c r="D110" s="5"/>
      <c r="E110" s="11"/>
      <c r="F110" s="12"/>
      <c r="H110" s="11"/>
    </row>
    <row r="111" spans="1:8" ht="24" customHeight="1">
      <c r="A111" s="1" t="s">
        <v>64</v>
      </c>
      <c r="B111" s="3"/>
      <c r="C111" s="3"/>
      <c r="D111" s="2"/>
      <c r="E111" s="43" t="e">
        <f>(E109*1000)/E99</f>
        <v>#DIV/0!</v>
      </c>
      <c r="F111" s="9"/>
      <c r="G111" s="10"/>
      <c r="H111" s="11"/>
    </row>
    <row r="112" spans="1:6" ht="22.5" customHeight="1">
      <c r="A112" s="11"/>
      <c r="B112" s="11"/>
      <c r="C112" s="11"/>
      <c r="D112" s="11"/>
      <c r="E112" s="11"/>
      <c r="F112" s="11"/>
    </row>
    <row r="113" spans="1:6" ht="15.75" thickBot="1">
      <c r="A113" s="49" t="s">
        <v>53</v>
      </c>
      <c r="B113" s="8"/>
      <c r="C113" s="8"/>
      <c r="D113" s="8"/>
      <c r="E113" s="11"/>
      <c r="F113" s="8"/>
    </row>
    <row r="114" spans="1:6" ht="23.25" customHeight="1" thickBot="1">
      <c r="A114" s="7" t="s">
        <v>129</v>
      </c>
      <c r="B114" s="8"/>
      <c r="C114" s="8"/>
      <c r="D114" s="48" t="s">
        <v>57</v>
      </c>
      <c r="E114" s="87"/>
      <c r="F114" s="15" t="s">
        <v>35</v>
      </c>
    </row>
    <row r="115" spans="1:6" ht="45" customHeight="1" thickBot="1">
      <c r="A115" s="146" t="s">
        <v>130</v>
      </c>
      <c r="B115" s="8"/>
      <c r="C115" s="8"/>
      <c r="D115" s="122" t="s">
        <v>111</v>
      </c>
      <c r="E115" s="87"/>
      <c r="F115" s="15"/>
    </row>
    <row r="116" spans="1:6" ht="28.5" customHeight="1" thickBot="1">
      <c r="A116" s="146" t="s">
        <v>131</v>
      </c>
      <c r="B116" s="8"/>
      <c r="C116" s="8"/>
      <c r="D116" s="122" t="s">
        <v>132</v>
      </c>
      <c r="E116" s="87"/>
      <c r="F116" s="15"/>
    </row>
    <row r="117" spans="1:6" ht="12.75" customHeight="1">
      <c r="A117" s="10"/>
      <c r="B117" s="11"/>
      <c r="C117" s="11"/>
      <c r="D117" s="11"/>
      <c r="E117" s="11"/>
      <c r="F117" s="12"/>
    </row>
    <row r="118" spans="1:6" ht="15.75" customHeight="1">
      <c r="A118" s="19" t="s">
        <v>37</v>
      </c>
      <c r="B118" s="20"/>
      <c r="C118" s="20"/>
      <c r="D118" s="20"/>
      <c r="E118" s="14"/>
      <c r="F118" s="12"/>
    </row>
    <row r="119" spans="1:6" ht="16.5" customHeight="1">
      <c r="A119" s="21" t="s">
        <v>38</v>
      </c>
      <c r="B119" s="22" t="s">
        <v>39</v>
      </c>
      <c r="C119" s="11"/>
      <c r="D119" s="20"/>
      <c r="E119" s="22" t="s">
        <v>40</v>
      </c>
      <c r="F119" s="12"/>
    </row>
    <row r="120" spans="1:6" ht="15" customHeight="1">
      <c r="A120" s="21" t="s">
        <v>41</v>
      </c>
      <c r="B120" s="22" t="s">
        <v>42</v>
      </c>
      <c r="C120" s="11"/>
      <c r="D120" s="20"/>
      <c r="E120" s="22" t="s">
        <v>43</v>
      </c>
      <c r="F120" s="12"/>
    </row>
    <row r="121" spans="1:6" ht="14.25" customHeight="1">
      <c r="A121" s="7"/>
      <c r="B121" s="8"/>
      <c r="C121" s="8"/>
      <c r="D121" s="8"/>
      <c r="E121" s="8"/>
      <c r="F121" s="9"/>
    </row>
    <row r="122" spans="1:6" ht="15" customHeight="1">
      <c r="A122" s="38" t="s">
        <v>33</v>
      </c>
      <c r="B122" s="11"/>
      <c r="C122" s="11"/>
      <c r="D122" s="11"/>
      <c r="E122" s="11"/>
      <c r="F122" s="2"/>
    </row>
    <row r="123" spans="1:6" ht="17.25" customHeight="1">
      <c r="A123" s="132" t="s">
        <v>133</v>
      </c>
      <c r="B123" s="133"/>
      <c r="C123" s="133"/>
      <c r="D123" s="134" t="s">
        <v>58</v>
      </c>
      <c r="E123" s="135" t="e">
        <f>(E114/E99)*1000</f>
        <v>#DIV/0!</v>
      </c>
      <c r="F123" s="2"/>
    </row>
    <row r="124" spans="1:6" ht="22.5" customHeight="1">
      <c r="A124" s="136"/>
      <c r="B124" s="137"/>
      <c r="C124" s="137"/>
      <c r="D124" s="138"/>
      <c r="E124" s="139"/>
      <c r="F124" s="11"/>
    </row>
    <row r="125" spans="1:6" ht="16.5" customHeight="1">
      <c r="A125" s="140" t="s">
        <v>134</v>
      </c>
      <c r="B125" s="141"/>
      <c r="C125" s="141"/>
      <c r="D125" s="142"/>
      <c r="E125" s="136"/>
      <c r="F125" s="130"/>
    </row>
    <row r="126" spans="1:6" ht="22.5" customHeight="1">
      <c r="A126" s="132" t="s">
        <v>135</v>
      </c>
      <c r="B126" s="143"/>
      <c r="C126" s="144" t="s">
        <v>4</v>
      </c>
      <c r="D126" s="145"/>
      <c r="E126" s="144" t="s">
        <v>5</v>
      </c>
      <c r="F126" s="131"/>
    </row>
    <row r="127" spans="1:6" ht="22.5" customHeight="1">
      <c r="A127" s="132" t="s">
        <v>136</v>
      </c>
      <c r="B127" s="132"/>
      <c r="C127" s="144" t="s">
        <v>4</v>
      </c>
      <c r="D127" s="145"/>
      <c r="E127" s="144" t="s">
        <v>5</v>
      </c>
      <c r="F127" s="131"/>
    </row>
    <row r="128" spans="1:6" ht="22.5" customHeight="1">
      <c r="A128" s="28"/>
      <c r="B128" s="41"/>
      <c r="C128" s="41"/>
      <c r="D128" s="42"/>
      <c r="E128" s="41"/>
      <c r="F128" s="41"/>
    </row>
    <row r="129" spans="1:6" ht="19.5" customHeight="1">
      <c r="A129" s="65" t="s">
        <v>137</v>
      </c>
      <c r="B129" s="92"/>
      <c r="C129" s="92"/>
      <c r="D129" s="93"/>
      <c r="E129" s="92"/>
      <c r="F129" s="92"/>
    </row>
    <row r="130" spans="1:6" ht="19.5" customHeight="1">
      <c r="A130" s="226" t="s">
        <v>76</v>
      </c>
      <c r="B130" s="227"/>
      <c r="C130" s="227"/>
      <c r="D130" s="227"/>
      <c r="E130" s="227"/>
      <c r="F130" s="228"/>
    </row>
    <row r="131" spans="1:6" ht="19.5" customHeight="1">
      <c r="A131" s="222"/>
      <c r="B131" s="223"/>
      <c r="C131" s="223"/>
      <c r="D131" s="223"/>
      <c r="E131" s="223"/>
      <c r="F131" s="223"/>
    </row>
    <row r="132" spans="1:6" ht="19.5" customHeight="1">
      <c r="A132" s="222"/>
      <c r="B132" s="223"/>
      <c r="C132" s="223"/>
      <c r="D132" s="223"/>
      <c r="E132" s="223"/>
      <c r="F132" s="223"/>
    </row>
    <row r="133" spans="1:6" ht="19.5" customHeight="1">
      <c r="A133" s="222"/>
      <c r="B133" s="223"/>
      <c r="C133" s="223"/>
      <c r="D133" s="223"/>
      <c r="E133" s="223"/>
      <c r="F133" s="223"/>
    </row>
    <row r="134" spans="1:6" ht="19.5" customHeight="1" hidden="1">
      <c r="A134" s="222"/>
      <c r="B134" s="223"/>
      <c r="C134" s="223"/>
      <c r="D134" s="223"/>
      <c r="E134" s="223"/>
      <c r="F134" s="223"/>
    </row>
    <row r="135" spans="1:6" ht="19.5" customHeight="1" hidden="1">
      <c r="A135" s="222"/>
      <c r="B135" s="223"/>
      <c r="C135" s="223"/>
      <c r="D135" s="223"/>
      <c r="E135" s="223"/>
      <c r="F135" s="223"/>
    </row>
    <row r="136" spans="1:6" ht="19.5" customHeight="1" hidden="1">
      <c r="A136" s="222"/>
      <c r="B136" s="223"/>
      <c r="C136" s="223"/>
      <c r="D136" s="223"/>
      <c r="E136" s="223"/>
      <c r="F136" s="223"/>
    </row>
    <row r="137" spans="1:6" s="11" customFormat="1" ht="13.5" customHeight="1">
      <c r="A137" s="224" t="s">
        <v>85</v>
      </c>
      <c r="B137" s="225"/>
      <c r="C137" s="225"/>
      <c r="D137" s="225"/>
      <c r="E137" s="225"/>
      <c r="F137" s="225"/>
    </row>
    <row r="138" ht="22.5" customHeight="1"/>
    <row r="139" ht="19.5" customHeight="1">
      <c r="A139" s="102" t="s">
        <v>138</v>
      </c>
    </row>
    <row r="140" spans="1:6" ht="19.5" customHeight="1">
      <c r="A140" s="201"/>
      <c r="B140" s="202"/>
      <c r="C140" s="202"/>
      <c r="D140" s="202"/>
      <c r="E140" s="202"/>
      <c r="F140" s="203"/>
    </row>
    <row r="141" spans="1:6" ht="19.5" customHeight="1">
      <c r="A141" s="201"/>
      <c r="B141" s="202"/>
      <c r="C141" s="202"/>
      <c r="D141" s="202"/>
      <c r="E141" s="202"/>
      <c r="F141" s="203"/>
    </row>
    <row r="142" spans="1:6" ht="19.5" customHeight="1">
      <c r="A142" s="201"/>
      <c r="B142" s="202"/>
      <c r="C142" s="202"/>
      <c r="D142" s="202"/>
      <c r="E142" s="202"/>
      <c r="F142" s="203"/>
    </row>
    <row r="143" spans="1:6" ht="19.5" customHeight="1">
      <c r="A143" s="201"/>
      <c r="B143" s="202"/>
      <c r="C143" s="202"/>
      <c r="D143" s="202"/>
      <c r="E143" s="202"/>
      <c r="F143" s="203"/>
    </row>
    <row r="144" spans="1:6" ht="19.5" customHeight="1">
      <c r="A144" s="201"/>
      <c r="B144" s="202"/>
      <c r="C144" s="202"/>
      <c r="D144" s="202"/>
      <c r="E144" s="202"/>
      <c r="F144" s="203"/>
    </row>
    <row r="145" spans="1:6" ht="19.5" customHeight="1">
      <c r="A145" s="201"/>
      <c r="B145" s="202"/>
      <c r="C145" s="202"/>
      <c r="D145" s="202"/>
      <c r="E145" s="202"/>
      <c r="F145" s="203"/>
    </row>
    <row r="146" spans="1:6" ht="19.5" customHeight="1">
      <c r="A146" s="201"/>
      <c r="B146" s="202"/>
      <c r="C146" s="202"/>
      <c r="D146" s="202"/>
      <c r="E146" s="202"/>
      <c r="F146" s="203"/>
    </row>
    <row r="147" spans="1:6" ht="19.5" customHeight="1">
      <c r="A147" s="23" t="s">
        <v>86</v>
      </c>
      <c r="B147" s="95"/>
      <c r="C147" s="95"/>
      <c r="D147" s="95"/>
      <c r="E147" s="95"/>
      <c r="F147" s="95"/>
    </row>
    <row r="148" spans="1:6" ht="19.5" customHeight="1">
      <c r="A148" s="71"/>
      <c r="B148" s="89"/>
      <c r="C148" s="89"/>
      <c r="D148" s="94"/>
      <c r="E148" s="89"/>
      <c r="F148" s="89"/>
    </row>
    <row r="149" spans="1:6" ht="19.5" customHeight="1">
      <c r="A149" s="71"/>
      <c r="B149" s="89"/>
      <c r="C149" s="89"/>
      <c r="D149" s="94"/>
      <c r="E149" s="89"/>
      <c r="F149" s="89"/>
    </row>
    <row r="150" spans="1:6" ht="19.5" customHeight="1">
      <c r="A150" s="71"/>
      <c r="B150" s="89"/>
      <c r="C150" s="89"/>
      <c r="D150" s="94"/>
      <c r="E150" s="89"/>
      <c r="F150" s="89"/>
    </row>
    <row r="151" spans="1:6" ht="22.5" customHeight="1">
      <c r="A151" s="88" t="s">
        <v>44</v>
      </c>
      <c r="B151" s="229"/>
      <c r="C151" s="216"/>
      <c r="D151" s="216"/>
      <c r="E151" s="216"/>
      <c r="F151" s="217"/>
    </row>
    <row r="152" spans="1:6" ht="21.75" customHeight="1">
      <c r="A152" s="220" t="s">
        <v>45</v>
      </c>
      <c r="B152" s="221"/>
      <c r="C152" s="220" t="s">
        <v>46</v>
      </c>
      <c r="D152" s="219"/>
      <c r="E152" s="219"/>
      <c r="F152" s="221"/>
    </row>
    <row r="153" spans="1:6" ht="21.75" customHeight="1">
      <c r="A153" s="220" t="s">
        <v>47</v>
      </c>
      <c r="B153" s="221"/>
      <c r="C153" s="220" t="s">
        <v>48</v>
      </c>
      <c r="D153" s="219"/>
      <c r="E153" s="219"/>
      <c r="F153" s="221"/>
    </row>
    <row r="155" ht="12.75">
      <c r="A155" s="190"/>
    </row>
  </sheetData>
  <sheetProtection/>
  <mergeCells count="52">
    <mergeCell ref="B33:D33"/>
    <mergeCell ref="E27:F27"/>
    <mergeCell ref="B29:D29"/>
    <mergeCell ref="I4:K4"/>
    <mergeCell ref="B7:F7"/>
    <mergeCell ref="B6:F6"/>
    <mergeCell ref="B30:D30"/>
    <mergeCell ref="C46:C47"/>
    <mergeCell ref="D46:D47"/>
    <mergeCell ref="F46:F47"/>
    <mergeCell ref="E28:F28"/>
    <mergeCell ref="E29:F29"/>
    <mergeCell ref="E30:F30"/>
    <mergeCell ref="E31:F31"/>
    <mergeCell ref="E33:F33"/>
    <mergeCell ref="B28:D28"/>
    <mergeCell ref="B31:D31"/>
    <mergeCell ref="A131:F131"/>
    <mergeCell ref="A132:F132"/>
    <mergeCell ref="A133:F133"/>
    <mergeCell ref="A130:F130"/>
    <mergeCell ref="B151:F151"/>
    <mergeCell ref="A146:F146"/>
    <mergeCell ref="A140:F140"/>
    <mergeCell ref="A141:F141"/>
    <mergeCell ref="A142:F142"/>
    <mergeCell ref="C152:F152"/>
    <mergeCell ref="C153:F153"/>
    <mergeCell ref="A152:B152"/>
    <mergeCell ref="A153:B153"/>
    <mergeCell ref="A134:F134"/>
    <mergeCell ref="A135:F135"/>
    <mergeCell ref="A136:F136"/>
    <mergeCell ref="A137:F137"/>
    <mergeCell ref="A144:F144"/>
    <mergeCell ref="A145:F145"/>
    <mergeCell ref="D38:D39"/>
    <mergeCell ref="A143:F143"/>
    <mergeCell ref="A2:F2"/>
    <mergeCell ref="D13:F13"/>
    <mergeCell ref="A12:A13"/>
    <mergeCell ref="A14:A17"/>
    <mergeCell ref="A3:F3"/>
    <mergeCell ref="B8:F8"/>
    <mergeCell ref="B9:F9"/>
    <mergeCell ref="A67:B67"/>
    <mergeCell ref="A38:A39"/>
    <mergeCell ref="A40:A41"/>
    <mergeCell ref="B40:B41"/>
    <mergeCell ref="C40:C41"/>
    <mergeCell ref="B38:B39"/>
    <mergeCell ref="C38:C3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</dc:creator>
  <cp:keywords/>
  <dc:description/>
  <cp:lastModifiedBy>Osnaghic</cp:lastModifiedBy>
  <cp:lastPrinted>2012-12-05T14:46:39Z</cp:lastPrinted>
  <dcterms:created xsi:type="dcterms:W3CDTF">2000-03-23T14:39:58Z</dcterms:created>
  <dcterms:modified xsi:type="dcterms:W3CDTF">2019-05-03T09:45:05Z</dcterms:modified>
  <cp:category/>
  <cp:version/>
  <cp:contentType/>
  <cp:contentStatus/>
</cp:coreProperties>
</file>